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4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5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B242CEA2-E60E-4983-8DBF-4EF764EB0CE1}" xr6:coauthVersionLast="47" xr6:coauthVersionMax="47" xr10:uidLastSave="{00000000-0000-0000-0000-000000000000}"/>
  <bookViews>
    <workbookView xWindow="-3705" yWindow="-15480" windowWidth="19440" windowHeight="14880" tabRatio="738" xr2:uid="{CF70F9BF-B09B-48D4-BEE6-EE2FC7D5CC54}"/>
  </bookViews>
  <sheets>
    <sheet name="組合員数の年変化" sheetId="2" r:id="rId1"/>
    <sheet name="組合員の年齢構成" sheetId="3" r:id="rId2"/>
    <sheet name="漁業者数" sheetId="4" r:id="rId3"/>
    <sheet name="収入額の年変化" sheetId="7" r:id="rId4"/>
    <sheet name="収入の内訳" sheetId="6" r:id="rId5"/>
    <sheet name="剰余金・損失金の年変化" sheetId="14" r:id="rId6"/>
    <sheet name="増殖経費の年変化" sheetId="13" r:id="rId7"/>
    <sheet name="増殖経費の割合の年変化" sheetId="15" r:id="rId8"/>
    <sheet name="増殖経費と遊漁料収入" sheetId="12" r:id="rId9"/>
    <sheet name="増殖" sheetId="16" r:id="rId10"/>
    <sheet name="受入漁業権行使料・遊漁料" sheetId="17" r:id="rId11"/>
  </sheets>
  <definedNames>
    <definedName name="_xlchart.v1.0" hidden="1">組合員の年齢構成!$B$7</definedName>
    <definedName name="_xlchart.v1.1" hidden="1">組合員の年齢構成!$C$3:$K$3</definedName>
    <definedName name="_xlchart.v1.10" hidden="1">組合員の年齢構成!$C$3:$K$3</definedName>
    <definedName name="_xlchart.v1.11" hidden="1">組合員の年齢構成!$C$4:$K$4</definedName>
    <definedName name="_xlchart.v1.12" hidden="1">組合員の年齢構成!$B$8</definedName>
    <definedName name="_xlchart.v1.13" hidden="1">組合員の年齢構成!$C$3:$K$3</definedName>
    <definedName name="_xlchart.v1.14" hidden="1">組合員の年齢構成!$C$8:$K$8</definedName>
    <definedName name="_xlchart.v1.2" hidden="1">組合員の年齢構成!$C$7:$K$7</definedName>
    <definedName name="_xlchart.v1.3" hidden="1">組合員の年齢構成!$B$6</definedName>
    <definedName name="_xlchart.v1.4" hidden="1">組合員の年齢構成!$C$3:$K$3</definedName>
    <definedName name="_xlchart.v1.5" hidden="1">組合員の年齢構成!$C$6:$K$6</definedName>
    <definedName name="_xlchart.v1.6" hidden="1">組合員の年齢構成!$B$5</definedName>
    <definedName name="_xlchart.v1.7" hidden="1">組合員の年齢構成!$C$3:$K$3</definedName>
    <definedName name="_xlchart.v1.8" hidden="1">組合員の年齢構成!$C$5:$K$5</definedName>
    <definedName name="_xlchart.v1.9" hidden="1">組合員の年齢構成!$B$4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3" i="6" l="1"/>
  <c r="AF12" i="6"/>
  <c r="AF11" i="6"/>
  <c r="AF10" i="6"/>
  <c r="AF9" i="6"/>
  <c r="AD13" i="6"/>
  <c r="AD12" i="6"/>
  <c r="AD11" i="6"/>
  <c r="AD10" i="6"/>
  <c r="AB13" i="6"/>
  <c r="Z13" i="6"/>
  <c r="Z12" i="6"/>
  <c r="Z11" i="6"/>
  <c r="Z10" i="6"/>
  <c r="Z9" i="6"/>
  <c r="T11" i="6"/>
  <c r="T10" i="6"/>
  <c r="N12" i="6"/>
  <c r="L13" i="6"/>
  <c r="L12" i="6"/>
  <c r="L11" i="6"/>
  <c r="L10" i="6"/>
  <c r="L9" i="6"/>
  <c r="J6" i="6"/>
  <c r="D7" i="15"/>
  <c r="E7" i="15"/>
  <c r="F7" i="15"/>
  <c r="G7" i="15"/>
  <c r="C7" i="15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4" i="12"/>
  <c r="F13" i="6"/>
  <c r="F12" i="6"/>
  <c r="F11" i="6"/>
  <c r="F10" i="6"/>
  <c r="D5" i="6"/>
  <c r="AE14" i="6"/>
  <c r="AF8" i="6" s="1"/>
  <c r="AC14" i="6"/>
  <c r="AD9" i="6" s="1"/>
  <c r="AA14" i="6"/>
  <c r="AB12" i="6" s="1"/>
  <c r="Y14" i="6"/>
  <c r="Z8" i="6" s="1"/>
  <c r="W14" i="6"/>
  <c r="X13" i="6" s="1"/>
  <c r="U14" i="6"/>
  <c r="V13" i="6" s="1"/>
  <c r="S14" i="6"/>
  <c r="T9" i="6" s="1"/>
  <c r="Q14" i="6"/>
  <c r="R13" i="6" s="1"/>
  <c r="O14" i="6"/>
  <c r="P13" i="6" s="1"/>
  <c r="M14" i="6"/>
  <c r="N13" i="6" s="1"/>
  <c r="K14" i="6"/>
  <c r="L8" i="6" s="1"/>
  <c r="I14" i="6"/>
  <c r="J13" i="6" s="1"/>
  <c r="G14" i="6"/>
  <c r="H11" i="6" s="1"/>
  <c r="E14" i="6"/>
  <c r="F9" i="6" s="1"/>
  <c r="C14" i="6"/>
  <c r="D11" i="6" s="1"/>
  <c r="AF5" i="6" l="1"/>
  <c r="AF6" i="6"/>
  <c r="AF7" i="6"/>
  <c r="AD6" i="6"/>
  <c r="AD8" i="6"/>
  <c r="AD5" i="6"/>
  <c r="AD7" i="6"/>
  <c r="AB7" i="6"/>
  <c r="AB9" i="6"/>
  <c r="AB5" i="6"/>
  <c r="AB6" i="6"/>
  <c r="AB8" i="6"/>
  <c r="AB10" i="6"/>
  <c r="AB11" i="6"/>
  <c r="Z5" i="6"/>
  <c r="Z6" i="6"/>
  <c r="Z7" i="6"/>
  <c r="X5" i="6"/>
  <c r="X6" i="6"/>
  <c r="X7" i="6"/>
  <c r="X8" i="6"/>
  <c r="X9" i="6"/>
  <c r="X10" i="6"/>
  <c r="X11" i="6"/>
  <c r="X12" i="6"/>
  <c r="V7" i="6"/>
  <c r="V5" i="6"/>
  <c r="V6" i="6"/>
  <c r="V8" i="6"/>
  <c r="V9" i="6"/>
  <c r="V10" i="6"/>
  <c r="V11" i="6"/>
  <c r="V12" i="6"/>
  <c r="T5" i="6"/>
  <c r="T7" i="6"/>
  <c r="T8" i="6"/>
  <c r="T12" i="6"/>
  <c r="T13" i="6"/>
  <c r="T6" i="6"/>
  <c r="R5" i="6"/>
  <c r="R6" i="6"/>
  <c r="R7" i="6"/>
  <c r="R8" i="6"/>
  <c r="R9" i="6"/>
  <c r="R10" i="6"/>
  <c r="R11" i="6"/>
  <c r="R12" i="6"/>
  <c r="P7" i="6"/>
  <c r="P5" i="6"/>
  <c r="P10" i="6"/>
  <c r="P6" i="6"/>
  <c r="P8" i="6"/>
  <c r="P9" i="6"/>
  <c r="P11" i="6"/>
  <c r="P12" i="6"/>
  <c r="N11" i="6"/>
  <c r="N10" i="6"/>
  <c r="N5" i="6"/>
  <c r="N6" i="6"/>
  <c r="N8" i="6"/>
  <c r="N9" i="6"/>
  <c r="N7" i="6"/>
  <c r="L5" i="6"/>
  <c r="L6" i="6"/>
  <c r="L7" i="6"/>
  <c r="J8" i="6"/>
  <c r="J7" i="6"/>
  <c r="J5" i="6"/>
  <c r="J9" i="6"/>
  <c r="J10" i="6"/>
  <c r="J11" i="6"/>
  <c r="J12" i="6"/>
  <c r="H5" i="6"/>
  <c r="H6" i="6"/>
  <c r="H7" i="6"/>
  <c r="H8" i="6"/>
  <c r="H9" i="6"/>
  <c r="H10" i="6"/>
  <c r="H13" i="6"/>
  <c r="H12" i="6"/>
  <c r="F5" i="6"/>
  <c r="F6" i="6"/>
  <c r="F7" i="6"/>
  <c r="F8" i="6"/>
  <c r="D7" i="6"/>
  <c r="D9" i="6"/>
  <c r="D12" i="6"/>
  <c r="D10" i="6"/>
  <c r="D8" i="6"/>
  <c r="D6" i="6"/>
  <c r="D13" i="6"/>
</calcChain>
</file>

<file path=xl/sharedStrings.xml><?xml version="1.0" encoding="utf-8"?>
<sst xmlns="http://schemas.openxmlformats.org/spreadsheetml/2006/main" count="526" uniqueCount="262">
  <si>
    <t>正組合員数</t>
    <rPh sb="0" eb="5">
      <t>セイクミアイインスウ</t>
    </rPh>
    <phoneticPr fontId="2"/>
  </si>
  <si>
    <t>准組合員数</t>
    <rPh sb="0" eb="5">
      <t>ジュンクミアイインスウ</t>
    </rPh>
    <phoneticPr fontId="2"/>
  </si>
  <si>
    <t>昭和</t>
    <rPh sb="0" eb="2">
      <t>ショウワ</t>
    </rPh>
    <phoneticPr fontId="2"/>
  </si>
  <si>
    <t>2年</t>
    <rPh sb="1" eb="2">
      <t>ネン</t>
    </rPh>
    <phoneticPr fontId="2"/>
  </si>
  <si>
    <t>7年</t>
    <rPh sb="1" eb="2">
      <t>ネン</t>
    </rPh>
    <phoneticPr fontId="2"/>
  </si>
  <si>
    <t>12年</t>
    <rPh sb="2" eb="3">
      <t>ネン</t>
    </rPh>
    <phoneticPr fontId="2"/>
  </si>
  <si>
    <t>17年</t>
    <rPh sb="2" eb="3">
      <t>ネン</t>
    </rPh>
    <phoneticPr fontId="2"/>
  </si>
  <si>
    <t>30年</t>
    <rPh sb="2" eb="3">
      <t>ネン</t>
    </rPh>
    <phoneticPr fontId="2"/>
  </si>
  <si>
    <t>元年</t>
    <rPh sb="0" eb="2">
      <t>ガンネン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</si>
  <si>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</si>
  <si>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</si>
  <si>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</si>
  <si>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</si>
  <si>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</si>
  <si>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</si>
  <si>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組合員の年齢構成</t>
    <rPh sb="0" eb="3">
      <t>クミアイイン</t>
    </rPh>
    <rPh sb="4" eb="8">
      <t>ネンレイコウセイ</t>
    </rPh>
    <phoneticPr fontId="2"/>
  </si>
  <si>
    <t>令和7年</t>
    <rPh sb="0" eb="2">
      <t>レイワ</t>
    </rPh>
    <rPh sb="3" eb="4">
      <t>ネン</t>
    </rPh>
    <phoneticPr fontId="2"/>
  </si>
  <si>
    <t>令和12年</t>
    <rPh sb="0" eb="2">
      <t>レイワ</t>
    </rPh>
    <rPh sb="4" eb="5">
      <t>ネン</t>
    </rPh>
    <phoneticPr fontId="2"/>
  </si>
  <si>
    <t>令和17年</t>
    <rPh sb="0" eb="2">
      <t>レイワ</t>
    </rPh>
    <rPh sb="4" eb="5">
      <t>ネン</t>
    </rPh>
    <phoneticPr fontId="2"/>
  </si>
  <si>
    <t>令和22年</t>
    <rPh sb="0" eb="2">
      <t>レイワ</t>
    </rPh>
    <rPh sb="4" eb="5">
      <t>ネン</t>
    </rPh>
    <phoneticPr fontId="2"/>
  </si>
  <si>
    <t>令和25年</t>
    <rPh sb="0" eb="2">
      <t>レイワ</t>
    </rPh>
    <rPh sb="4" eb="5">
      <t>ネン</t>
    </rPh>
    <phoneticPr fontId="2"/>
  </si>
  <si>
    <t>補償金など</t>
    <rPh sb="0" eb="3">
      <t>ホショウキン</t>
    </rPh>
    <phoneticPr fontId="2"/>
  </si>
  <si>
    <t>購買事業収入</t>
    <rPh sb="0" eb="6">
      <t>コウバイジギョウシュウニュウ</t>
    </rPh>
    <phoneticPr fontId="2"/>
  </si>
  <si>
    <t>販売事業収入</t>
    <rPh sb="0" eb="6">
      <t>ハンバイジギョウシュウニュウ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</si>
  <si>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</si>
  <si>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</si>
  <si>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</si>
  <si>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</si>
  <si>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</si>
  <si>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</si>
  <si>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</si>
  <si>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</si>
  <si>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</si>
  <si>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</si>
  <si>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</si>
  <si>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</si>
  <si>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</si>
  <si>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</si>
  <si>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</si>
  <si>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18年</t>
    <rPh sb="2" eb="3">
      <t>ネン</t>
    </rPh>
    <phoneticPr fontId="2"/>
  </si>
  <si>
    <t>19年</t>
    <rPh sb="2" eb="3">
      <t>ネン</t>
    </rPh>
    <phoneticPr fontId="2"/>
  </si>
  <si>
    <t>20年</t>
    <rPh sb="2" eb="3">
      <t>ネン</t>
    </rPh>
    <phoneticPr fontId="2"/>
  </si>
  <si>
    <t>25年</t>
    <rPh sb="2" eb="3">
      <t>ネン</t>
    </rPh>
    <phoneticPr fontId="2"/>
  </si>
  <si>
    <t>元年</t>
    <rPh sb="0" eb="1">
      <t>モト</t>
    </rPh>
    <rPh sb="1" eb="2">
      <t>ネン</t>
    </rPh>
    <phoneticPr fontId="2"/>
  </si>
  <si>
    <t>10～19歳</t>
    <rPh sb="5" eb="6">
      <t>サイ</t>
    </rPh>
    <phoneticPr fontId="2"/>
  </si>
  <si>
    <t>20～29歳</t>
    <rPh sb="5" eb="6">
      <t>サイ</t>
    </rPh>
    <phoneticPr fontId="2"/>
  </si>
  <si>
    <t>30～39歳</t>
    <rPh sb="5" eb="6">
      <t>サイ</t>
    </rPh>
    <phoneticPr fontId="2"/>
  </si>
  <si>
    <t>40～49歳</t>
    <rPh sb="5" eb="6">
      <t>サイ</t>
    </rPh>
    <phoneticPr fontId="2"/>
  </si>
  <si>
    <t>50～59歳</t>
    <rPh sb="5" eb="6">
      <t>サイ</t>
    </rPh>
    <phoneticPr fontId="2"/>
  </si>
  <si>
    <t>60～69歳</t>
    <rPh sb="5" eb="6">
      <t>サイ</t>
    </rPh>
    <phoneticPr fontId="2"/>
  </si>
  <si>
    <t>70～79歳</t>
    <rPh sb="5" eb="6">
      <t>サイ</t>
    </rPh>
    <phoneticPr fontId="2"/>
  </si>
  <si>
    <t>70～89歳</t>
    <rPh sb="5" eb="6">
      <t>サイ</t>
    </rPh>
    <phoneticPr fontId="2"/>
  </si>
  <si>
    <t>90歳以上</t>
    <rPh sb="2" eb="3">
      <t>サイ</t>
    </rPh>
    <rPh sb="3" eb="5">
      <t>イジョウ</t>
    </rPh>
    <phoneticPr fontId="2"/>
  </si>
  <si>
    <t>漁業者数、漁業従事者数</t>
    <rPh sb="0" eb="4">
      <t>ギョギョウシャスウ</t>
    </rPh>
    <rPh sb="5" eb="11">
      <t>ギョギョウジュウジシャスウ</t>
    </rPh>
    <phoneticPr fontId="2"/>
  </si>
  <si>
    <t>〇年頃</t>
    <rPh sb="1" eb="2">
      <t>ネン</t>
    </rPh>
    <rPh sb="2" eb="3">
      <t>コロ</t>
    </rPh>
    <phoneticPr fontId="2"/>
  </si>
  <si>
    <t>収入の内訳</t>
    <rPh sb="0" eb="2">
      <t>シュウニュウ</t>
    </rPh>
    <rPh sb="3" eb="5">
      <t>ウチワケ</t>
    </rPh>
    <phoneticPr fontId="2"/>
  </si>
  <si>
    <t>収入額（円）</t>
    <rPh sb="0" eb="3">
      <t>シュウニュウガク</t>
    </rPh>
    <rPh sb="4" eb="5">
      <t>エン</t>
    </rPh>
    <phoneticPr fontId="2"/>
  </si>
  <si>
    <t>令和9年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4" eb="5">
      <t>ヘイネン</t>
    </rPh>
    <phoneticPr fontId="2"/>
  </si>
  <si>
    <t>令和8年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4" eb="5">
      <t>ヘイネン</t>
    </rPh>
    <phoneticPr fontId="2"/>
  </si>
  <si>
    <t>令和7年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phoneticPr fontId="2"/>
  </si>
  <si>
    <t>令和10年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5" eb="6">
      <t>ヘイネン</t>
    </rPh>
    <phoneticPr fontId="2"/>
  </si>
  <si>
    <t>令和11年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5" eb="6">
      <t>ヘイネン</t>
    </rPh>
    <phoneticPr fontId="2"/>
  </si>
  <si>
    <t>令和12年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5" eb="6">
      <t>ヘイネン</t>
    </rPh>
    <phoneticPr fontId="2"/>
  </si>
  <si>
    <t>令和13年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5" eb="6">
      <t>ヘイネン</t>
    </rPh>
    <phoneticPr fontId="2"/>
  </si>
  <si>
    <t>令和14年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5" eb="6">
      <t>ガンネン</t>
    </rPh>
    <phoneticPr fontId="2"/>
  </si>
  <si>
    <t>令和15年</t>
    <rPh sb="0" eb="2">
      <t>レイワ</t>
    </rPh>
    <rPh sb="4" eb="5">
      <t>ネン</t>
    </rPh>
    <phoneticPr fontId="2"/>
  </si>
  <si>
    <t>令和16年</t>
    <rPh sb="0" eb="2">
      <t>レイワ</t>
    </rPh>
    <rPh sb="4" eb="5">
      <t>ネン</t>
    </rPh>
    <phoneticPr fontId="2"/>
  </si>
  <si>
    <t>令和18年</t>
    <rPh sb="0" eb="2">
      <t>レイワ</t>
    </rPh>
    <rPh sb="4" eb="5">
      <t>ネン</t>
    </rPh>
    <phoneticPr fontId="2"/>
  </si>
  <si>
    <t>令和19年</t>
    <rPh sb="0" eb="2">
      <t>レイワ</t>
    </rPh>
    <rPh sb="4" eb="5">
      <t>ネン</t>
    </rPh>
    <phoneticPr fontId="2"/>
  </si>
  <si>
    <t>令和20年</t>
    <rPh sb="0" eb="2">
      <t>レイワ</t>
    </rPh>
    <rPh sb="4" eb="5">
      <t>ネン</t>
    </rPh>
    <phoneticPr fontId="2"/>
  </si>
  <si>
    <t>剰余金または損失金（円）</t>
    <rPh sb="0" eb="3">
      <t>ジョウヨキン</t>
    </rPh>
    <rPh sb="6" eb="9">
      <t>ソンシツキン</t>
    </rPh>
    <rPh sb="10" eb="11">
      <t>エン</t>
    </rPh>
    <phoneticPr fontId="2"/>
  </si>
  <si>
    <t>金額（円）</t>
    <rPh sb="0" eb="2">
      <t>キンガク</t>
    </rPh>
    <rPh sb="3" eb="4">
      <t>エン</t>
    </rPh>
    <phoneticPr fontId="2"/>
  </si>
  <si>
    <t>割合（％）</t>
    <rPh sb="0" eb="2">
      <t>ワリアイ</t>
    </rPh>
    <phoneticPr fontId="2"/>
  </si>
  <si>
    <t>組合員数の年変化</t>
    <rPh sb="0" eb="4">
      <t>クミアイインスウ</t>
    </rPh>
    <rPh sb="5" eb="6">
      <t>ネン</t>
    </rPh>
    <rPh sb="6" eb="8">
      <t>ヘンカ</t>
    </rPh>
    <phoneticPr fontId="2"/>
  </si>
  <si>
    <t>収入額の年変化</t>
    <rPh sb="0" eb="3">
      <t>シュウニュウガク</t>
    </rPh>
    <rPh sb="4" eb="5">
      <t>ネン</t>
    </rPh>
    <rPh sb="5" eb="7">
      <t>ヘンカ</t>
    </rPh>
    <phoneticPr fontId="2"/>
  </si>
  <si>
    <t>増殖経費（円）</t>
    <rPh sb="0" eb="4">
      <t>ゾウショクケイヒ</t>
    </rPh>
    <rPh sb="5" eb="6">
      <t>エン</t>
    </rPh>
    <phoneticPr fontId="2"/>
  </si>
  <si>
    <t>総支出金額（円）</t>
    <rPh sb="0" eb="3">
      <t>ソウシシュツ</t>
    </rPh>
    <rPh sb="3" eb="5">
      <t>キンガク</t>
    </rPh>
    <rPh sb="6" eb="7">
      <t>エン</t>
    </rPh>
    <phoneticPr fontId="2"/>
  </si>
  <si>
    <t>増殖経費/総支出額（％）</t>
    <rPh sb="0" eb="4">
      <t>ゾウショクケイヒ</t>
    </rPh>
    <rPh sb="4" eb="9">
      <t>･ソウシシュツガク</t>
    </rPh>
    <phoneticPr fontId="2"/>
  </si>
  <si>
    <t>増殖経費と遊漁料収入</t>
    <rPh sb="0" eb="4">
      <t>ゾウショクケイヒ</t>
    </rPh>
    <rPh sb="5" eb="10">
      <t>ユウギョリョウシュウニュウ</t>
    </rPh>
    <phoneticPr fontId="2"/>
  </si>
  <si>
    <t>遊漁料収入（円）</t>
    <rPh sb="0" eb="5">
      <t>ユウギョリョウシュウニュウ</t>
    </rPh>
    <rPh sb="6" eb="7">
      <t>エン</t>
    </rPh>
    <phoneticPr fontId="2"/>
  </si>
  <si>
    <t>遊漁料収入÷増殖経費</t>
    <rPh sb="0" eb="5">
      <t>ユウギョリョウシュウニュウ</t>
    </rPh>
    <rPh sb="6" eb="10">
      <t>ゾウショクケイヒ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</si>
  <si>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</si>
  <si>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</si>
  <si>
    <t>令和9年</t>
    <rPh sb="0" eb="2">
      <t>レイワ</t>
    </rPh>
    <rPh sb="3" eb="4">
      <t>ネン</t>
    </rPh>
    <phoneticPr fontId="2"/>
  </si>
  <si>
    <t>令和10年</t>
    <rPh sb="0" eb="2">
      <t>レイワ</t>
    </rPh>
    <rPh sb="4" eb="5">
      <t>ネン</t>
    </rPh>
    <phoneticPr fontId="2"/>
  </si>
  <si>
    <t>令和11年</t>
    <rPh sb="0" eb="2">
      <t>レイワ</t>
    </rPh>
    <rPh sb="4" eb="5">
      <t>ネン</t>
    </rPh>
    <phoneticPr fontId="2"/>
  </si>
  <si>
    <t>令和13年</t>
    <rPh sb="0" eb="2">
      <t>レイワ</t>
    </rPh>
    <rPh sb="4" eb="5">
      <t>ネン</t>
    </rPh>
    <phoneticPr fontId="2"/>
  </si>
  <si>
    <t>令和14年</t>
    <rPh sb="0" eb="2">
      <t>レイワ</t>
    </rPh>
    <rPh sb="4" eb="5">
      <t>ネン</t>
    </rPh>
    <phoneticPr fontId="2"/>
  </si>
  <si>
    <t>賦課金収入（受入賦課金）</t>
    <rPh sb="0" eb="5">
      <t>フカキンシュウニュウ</t>
    </rPh>
    <rPh sb="6" eb="11">
      <t>ウケイレフカキン</t>
    </rPh>
    <phoneticPr fontId="2"/>
  </si>
  <si>
    <t>行使料収入（受入行使料）</t>
    <rPh sb="0" eb="2">
      <t>コウシ</t>
    </rPh>
    <rPh sb="2" eb="3">
      <t>リョウ</t>
    </rPh>
    <rPh sb="3" eb="5">
      <t>シュウニュウ</t>
    </rPh>
    <rPh sb="6" eb="11">
      <t>ウケイレコウシリョウ</t>
    </rPh>
    <phoneticPr fontId="2"/>
  </si>
  <si>
    <t>遊漁料収入（受入遊漁料）</t>
    <rPh sb="0" eb="5">
      <t>ユウギョリョウシュウニュウ</t>
    </rPh>
    <rPh sb="6" eb="11">
      <t>ウケイレユウギョリョウ</t>
    </rPh>
    <phoneticPr fontId="2"/>
  </si>
  <si>
    <t>漁場利用事業収入</t>
    <rPh sb="0" eb="2">
      <t>ギョジョウ</t>
    </rPh>
    <rPh sb="2" eb="8">
      <t>リヨウジギョウシュウニュウ</t>
    </rPh>
    <phoneticPr fontId="2"/>
  </si>
  <si>
    <t>漁業自営事業収入</t>
    <rPh sb="0" eb="2">
      <t>ギョギョウ</t>
    </rPh>
    <rPh sb="2" eb="4">
      <t>ジエイ</t>
    </rPh>
    <rPh sb="4" eb="6">
      <t>ジギョウ</t>
    </rPh>
    <rPh sb="6" eb="8">
      <t>シュウニュウ</t>
    </rPh>
    <phoneticPr fontId="2"/>
  </si>
  <si>
    <t>昭和・平成〇年</t>
    <rPh sb="0" eb="2">
      <t>ショウワ</t>
    </rPh>
    <rPh sb="3" eb="5">
      <t>ヘイセイ</t>
    </rPh>
    <rPh sb="6" eb="7">
      <t>ヘイネン</t>
    </rPh>
    <phoneticPr fontId="2"/>
  </si>
  <si>
    <t>昭和・平成〇年</t>
    <rPh sb="0" eb="2">
      <t>ショウワ</t>
    </rPh>
    <rPh sb="3" eb="5">
      <t>ヘイセイ</t>
    </rPh>
    <rPh sb="6" eb="7">
      <t>ネン</t>
    </rPh>
    <phoneticPr fontId="2"/>
  </si>
  <si>
    <t>年代別の人数</t>
    <rPh sb="0" eb="3">
      <t>ネンダイベツ</t>
    </rPh>
    <rPh sb="4" eb="6">
      <t>ニンズウ</t>
    </rPh>
    <phoneticPr fontId="2"/>
  </si>
  <si>
    <t>漁業者（名）</t>
    <rPh sb="0" eb="3">
      <t>ギョギョウシャ</t>
    </rPh>
    <rPh sb="4" eb="5">
      <t>メイ</t>
    </rPh>
    <phoneticPr fontId="2"/>
  </si>
  <si>
    <t>漁業従事者（名）</t>
    <rPh sb="0" eb="5">
      <t>ギョギョウジュウジシャ</t>
    </rPh>
    <rPh sb="6" eb="7">
      <t>メイ</t>
    </rPh>
    <phoneticPr fontId="2"/>
  </si>
  <si>
    <t>　　　　　＊損失金にはマイナス（-）をつけて記入してください。</t>
    <rPh sb="6" eb="8">
      <t>ソンシツ</t>
    </rPh>
    <rPh sb="8" eb="9">
      <t>キン</t>
    </rPh>
    <rPh sb="22" eb="24">
      <t>キニュウ</t>
    </rPh>
    <phoneticPr fontId="2"/>
  </si>
  <si>
    <t>増殖経費の年変化</t>
    <rPh sb="0" eb="4">
      <t>ゾウショクケイヒ</t>
    </rPh>
    <rPh sb="5" eb="6">
      <t>ネン</t>
    </rPh>
    <rPh sb="6" eb="8">
      <t>ヘンカ</t>
    </rPh>
    <phoneticPr fontId="2"/>
  </si>
  <si>
    <t>剰余金・損失金の年変化</t>
    <rPh sb="0" eb="3">
      <t>ジョウヨキン</t>
    </rPh>
    <rPh sb="4" eb="7">
      <t>ソンシツキン</t>
    </rPh>
    <rPh sb="8" eb="9">
      <t>ネン</t>
    </rPh>
    <rPh sb="9" eb="11">
      <t>ヘンカ</t>
    </rPh>
    <phoneticPr fontId="2"/>
  </si>
  <si>
    <t>放流</t>
    <rPh sb="0" eb="2">
      <t>ホウリュウ</t>
    </rPh>
    <phoneticPr fontId="5"/>
  </si>
  <si>
    <t>義務放流</t>
    <rPh sb="0" eb="2">
      <t>ギム</t>
    </rPh>
    <rPh sb="2" eb="4">
      <t>ホウリュウ</t>
    </rPh>
    <phoneticPr fontId="5"/>
  </si>
  <si>
    <t>自主放流</t>
    <rPh sb="0" eb="2">
      <t>ジシュ</t>
    </rPh>
    <rPh sb="2" eb="4">
      <t>ホウリュウ</t>
    </rPh>
    <phoneticPr fontId="5"/>
  </si>
  <si>
    <t>計</t>
    <rPh sb="0" eb="1">
      <t>ケイ</t>
    </rPh>
    <phoneticPr fontId="5"/>
  </si>
  <si>
    <t>備考</t>
    <rPh sb="0" eb="2">
      <t>ビコウ</t>
    </rPh>
    <phoneticPr fontId="5"/>
  </si>
  <si>
    <t>魚種・サイズ</t>
    <rPh sb="0" eb="2">
      <t>ギョシュ</t>
    </rPh>
    <phoneticPr fontId="5"/>
  </si>
  <si>
    <r>
      <t>種苗</t>
    </r>
    <r>
      <rPr>
        <vertAlign val="superscript"/>
        <sz val="11"/>
        <rFont val="Times New Roman"/>
        <family val="1"/>
      </rPr>
      <t>1</t>
    </r>
    <r>
      <rPr>
        <sz val="11"/>
        <color theme="1"/>
        <rFont val="游ゴシック"/>
        <family val="2"/>
        <charset val="128"/>
        <scheme val="minor"/>
      </rPr>
      <t>の数量</t>
    </r>
    <rPh sb="0" eb="2">
      <t>シュビョウ</t>
    </rPh>
    <rPh sb="4" eb="6">
      <t>スウリョウ</t>
    </rPh>
    <phoneticPr fontId="5"/>
  </si>
  <si>
    <t>種苗単価（円／単位）</t>
    <rPh sb="0" eb="2">
      <t>シュビョウ</t>
    </rPh>
    <rPh sb="2" eb="4">
      <t>タンカ</t>
    </rPh>
    <rPh sb="5" eb="6">
      <t>エン</t>
    </rPh>
    <rPh sb="7" eb="9">
      <t>タンイ</t>
    </rPh>
    <phoneticPr fontId="5"/>
  </si>
  <si>
    <t>種苗費（円）</t>
    <rPh sb="0" eb="2">
      <t>シュビョウ</t>
    </rPh>
    <rPh sb="2" eb="3">
      <t>ヒ</t>
    </rPh>
    <rPh sb="4" eb="5">
      <t>エン</t>
    </rPh>
    <phoneticPr fontId="5"/>
  </si>
  <si>
    <r>
      <t>種苗以外の費用</t>
    </r>
    <r>
      <rPr>
        <vertAlign val="superscript"/>
        <sz val="11"/>
        <rFont val="Times New Roman"/>
        <family val="1"/>
      </rPr>
      <t>2</t>
    </r>
    <r>
      <rPr>
        <sz val="11"/>
        <color theme="1"/>
        <rFont val="游ゴシック"/>
        <family val="2"/>
        <charset val="128"/>
        <scheme val="minor"/>
      </rPr>
      <t>（円）</t>
    </r>
    <rPh sb="0" eb="2">
      <t>シュビョウ</t>
    </rPh>
    <rPh sb="2" eb="4">
      <t>イガイ</t>
    </rPh>
    <rPh sb="5" eb="7">
      <t>ヒヨウ</t>
    </rPh>
    <rPh sb="9" eb="10">
      <t>エン</t>
    </rPh>
    <phoneticPr fontId="5"/>
  </si>
  <si>
    <t>計（円）</t>
    <rPh sb="0" eb="1">
      <t>ケイ</t>
    </rPh>
    <rPh sb="2" eb="3">
      <t>エン</t>
    </rPh>
    <phoneticPr fontId="5"/>
  </si>
  <si>
    <t>種苗の数量</t>
    <rPh sb="0" eb="2">
      <t>シュビョウ</t>
    </rPh>
    <rPh sb="3" eb="5">
      <t>スウリョウ</t>
    </rPh>
    <phoneticPr fontId="5"/>
  </si>
  <si>
    <t>種苗以外の費用（円）</t>
    <rPh sb="0" eb="2">
      <t>シュビョウ</t>
    </rPh>
    <rPh sb="2" eb="4">
      <t>イガイ</t>
    </rPh>
    <rPh sb="5" eb="7">
      <t>ヒヨウ</t>
    </rPh>
    <rPh sb="8" eb="9">
      <t>エン</t>
    </rPh>
    <phoneticPr fontId="5"/>
  </si>
  <si>
    <t>合計（円）</t>
    <rPh sb="0" eb="2">
      <t>ゴウケイ</t>
    </rPh>
    <rPh sb="3" eb="4">
      <t>エン</t>
    </rPh>
    <phoneticPr fontId="5"/>
  </si>
  <si>
    <t>a</t>
    <phoneticPr fontId="5"/>
  </si>
  <si>
    <t>b</t>
    <phoneticPr fontId="5"/>
  </si>
  <si>
    <r>
      <rPr>
        <sz val="11"/>
        <rFont val="Times New Roman"/>
        <family val="1"/>
      </rPr>
      <t>a</t>
    </r>
    <r>
      <rPr>
        <sz val="11"/>
        <rFont val="ＭＳ Ｐゴシック"/>
        <family val="1"/>
        <charset val="128"/>
      </rPr>
      <t>×</t>
    </r>
    <r>
      <rPr>
        <sz val="11"/>
        <rFont val="Times New Roman"/>
        <family val="1"/>
      </rPr>
      <t>b = c</t>
    </r>
    <phoneticPr fontId="5"/>
  </si>
  <si>
    <t>d</t>
    <phoneticPr fontId="5"/>
  </si>
  <si>
    <t>c + d = e</t>
    <phoneticPr fontId="5"/>
  </si>
  <si>
    <t>f</t>
    <phoneticPr fontId="5"/>
  </si>
  <si>
    <t>g</t>
    <phoneticPr fontId="5"/>
  </si>
  <si>
    <r>
      <rPr>
        <sz val="11"/>
        <rFont val="Times New Roman"/>
        <family val="1"/>
      </rPr>
      <t>f</t>
    </r>
    <r>
      <rPr>
        <sz val="11"/>
        <rFont val="ＭＳ Ｐゴシック"/>
        <family val="1"/>
        <charset val="128"/>
      </rPr>
      <t>×</t>
    </r>
    <r>
      <rPr>
        <sz val="11"/>
        <rFont val="Times New Roman"/>
        <family val="1"/>
      </rPr>
      <t>g = h</t>
    </r>
    <phoneticPr fontId="5"/>
  </si>
  <si>
    <t>i</t>
    <phoneticPr fontId="5"/>
  </si>
  <si>
    <t>h + i = j</t>
    <phoneticPr fontId="5"/>
  </si>
  <si>
    <t xml:space="preserve">a + f </t>
    <phoneticPr fontId="5"/>
  </si>
  <si>
    <t>c + h = k</t>
    <phoneticPr fontId="5"/>
  </si>
  <si>
    <t>d + i = l</t>
    <phoneticPr fontId="5"/>
  </si>
  <si>
    <t>e + j,  k + l</t>
    <phoneticPr fontId="5"/>
  </si>
  <si>
    <t>（例）</t>
    <rPh sb="1" eb="2">
      <t>レイ</t>
    </rPh>
    <phoneticPr fontId="5"/>
  </si>
  <si>
    <t>あゆ稚魚</t>
    <rPh sb="2" eb="4">
      <t>チギョ</t>
    </rPh>
    <phoneticPr fontId="5"/>
  </si>
  <si>
    <t>1,000kg</t>
    <phoneticPr fontId="5"/>
  </si>
  <si>
    <r>
      <rPr>
        <sz val="11"/>
        <rFont val="Times New Roman"/>
        <family val="1"/>
      </rPr>
      <t>4,000</t>
    </r>
    <r>
      <rPr>
        <sz val="11"/>
        <color theme="1"/>
        <rFont val="游ゴシック"/>
        <family val="2"/>
        <charset val="128"/>
        <scheme val="minor"/>
      </rPr>
      <t>円／</t>
    </r>
    <r>
      <rPr>
        <sz val="11"/>
        <rFont val="Times New Roman"/>
        <family val="1"/>
      </rPr>
      <t>kg</t>
    </r>
    <rPh sb="5" eb="6">
      <t>エン</t>
    </rPh>
    <phoneticPr fontId="5"/>
  </si>
  <si>
    <r>
      <rPr>
        <sz val="11"/>
        <rFont val="Times New Roman"/>
        <family val="1"/>
      </rPr>
      <t>4,000,000</t>
    </r>
    <r>
      <rPr>
        <sz val="11"/>
        <color theme="1"/>
        <rFont val="游ゴシック"/>
        <family val="2"/>
        <charset val="128"/>
        <scheme val="minor"/>
      </rPr>
      <t>円</t>
    </r>
    <rPh sb="9" eb="10">
      <t>エン</t>
    </rPh>
    <phoneticPr fontId="5"/>
  </si>
  <si>
    <r>
      <rPr>
        <sz val="11"/>
        <rFont val="Times New Roman"/>
        <family val="1"/>
      </rPr>
      <t>300,000</t>
    </r>
    <r>
      <rPr>
        <sz val="11"/>
        <color theme="1"/>
        <rFont val="游ゴシック"/>
        <family val="2"/>
        <charset val="128"/>
        <scheme val="minor"/>
      </rPr>
      <t>円</t>
    </r>
    <rPh sb="7" eb="8">
      <t>エン</t>
    </rPh>
    <phoneticPr fontId="5"/>
  </si>
  <si>
    <r>
      <rPr>
        <sz val="11"/>
        <rFont val="Times New Roman"/>
        <family val="1"/>
      </rPr>
      <t>4,300,000</t>
    </r>
    <r>
      <rPr>
        <sz val="11"/>
        <color theme="1"/>
        <rFont val="游ゴシック"/>
        <family val="2"/>
        <charset val="128"/>
        <scheme val="minor"/>
      </rPr>
      <t>円</t>
    </r>
    <rPh sb="9" eb="10">
      <t>エン</t>
    </rPh>
    <phoneticPr fontId="5"/>
  </si>
  <si>
    <t>400kg</t>
    <phoneticPr fontId="5"/>
  </si>
  <si>
    <r>
      <rPr>
        <sz val="11"/>
        <rFont val="Times New Roman"/>
        <family val="1"/>
      </rPr>
      <t>1,600,000</t>
    </r>
    <r>
      <rPr>
        <sz val="11"/>
        <color theme="1"/>
        <rFont val="游ゴシック"/>
        <family val="2"/>
        <charset val="128"/>
        <scheme val="minor"/>
      </rPr>
      <t>円</t>
    </r>
    <rPh sb="9" eb="10">
      <t>エン</t>
    </rPh>
    <phoneticPr fontId="5"/>
  </si>
  <si>
    <r>
      <rPr>
        <sz val="11"/>
        <rFont val="Times New Roman"/>
        <family val="1"/>
      </rPr>
      <t>200,000</t>
    </r>
    <r>
      <rPr>
        <sz val="11"/>
        <color theme="1"/>
        <rFont val="游ゴシック"/>
        <family val="2"/>
        <charset val="128"/>
        <scheme val="minor"/>
      </rPr>
      <t>円</t>
    </r>
    <rPh sb="7" eb="8">
      <t>エン</t>
    </rPh>
    <phoneticPr fontId="5"/>
  </si>
  <si>
    <r>
      <rPr>
        <sz val="11"/>
        <rFont val="Times New Roman"/>
        <family val="1"/>
      </rPr>
      <t>1,800,000</t>
    </r>
    <r>
      <rPr>
        <sz val="11"/>
        <color theme="1"/>
        <rFont val="游ゴシック"/>
        <family val="2"/>
        <charset val="128"/>
        <scheme val="minor"/>
      </rPr>
      <t>円</t>
    </r>
    <rPh sb="9" eb="10">
      <t>エン</t>
    </rPh>
    <phoneticPr fontId="5"/>
  </si>
  <si>
    <t>1,400kg</t>
    <phoneticPr fontId="5"/>
  </si>
  <si>
    <r>
      <rPr>
        <sz val="11"/>
        <rFont val="Times New Roman"/>
        <family val="1"/>
      </rPr>
      <t>5,600,000</t>
    </r>
    <r>
      <rPr>
        <sz val="11"/>
        <color theme="1"/>
        <rFont val="游ゴシック"/>
        <family val="2"/>
        <charset val="128"/>
        <scheme val="minor"/>
      </rPr>
      <t>円</t>
    </r>
    <rPh sb="9" eb="10">
      <t>エン</t>
    </rPh>
    <phoneticPr fontId="5"/>
  </si>
  <si>
    <r>
      <rPr>
        <sz val="11"/>
        <rFont val="Times New Roman"/>
        <family val="1"/>
      </rPr>
      <t>500,000</t>
    </r>
    <r>
      <rPr>
        <sz val="11"/>
        <color theme="1"/>
        <rFont val="游ゴシック"/>
        <family val="2"/>
        <charset val="128"/>
        <scheme val="minor"/>
      </rPr>
      <t>円</t>
    </r>
    <rPh sb="7" eb="8">
      <t>エン</t>
    </rPh>
    <phoneticPr fontId="5"/>
  </si>
  <si>
    <r>
      <rPr>
        <sz val="11"/>
        <rFont val="Times New Roman"/>
        <family val="1"/>
      </rPr>
      <t>6,100,000</t>
    </r>
    <r>
      <rPr>
        <sz val="11"/>
        <color theme="1"/>
        <rFont val="游ゴシック"/>
        <family val="2"/>
        <charset val="128"/>
        <scheme val="minor"/>
      </rPr>
      <t>円</t>
    </r>
    <rPh sb="9" eb="10">
      <t>エン</t>
    </rPh>
    <phoneticPr fontId="5"/>
  </si>
  <si>
    <t>やまめ稚魚</t>
    <rPh sb="3" eb="5">
      <t>チギョ</t>
    </rPh>
    <phoneticPr fontId="5"/>
  </si>
  <si>
    <t>―</t>
    <phoneticPr fontId="5"/>
  </si>
  <si>
    <r>
      <rPr>
        <sz val="11"/>
        <rFont val="Times New Roman"/>
        <family val="1"/>
      </rPr>
      <t>700,000</t>
    </r>
    <r>
      <rPr>
        <sz val="11"/>
        <color theme="1"/>
        <rFont val="游ゴシック"/>
        <family val="2"/>
        <charset val="128"/>
        <scheme val="minor"/>
      </rPr>
      <t>円</t>
    </r>
    <rPh sb="7" eb="8">
      <t>エン</t>
    </rPh>
    <phoneticPr fontId="5"/>
  </si>
  <si>
    <r>
      <t>900,000</t>
    </r>
    <r>
      <rPr>
        <sz val="11"/>
        <color theme="1"/>
        <rFont val="游ゴシック"/>
        <family val="2"/>
        <charset val="128"/>
        <scheme val="minor"/>
      </rPr>
      <t>円</t>
    </r>
    <rPh sb="7" eb="8">
      <t>エン</t>
    </rPh>
    <phoneticPr fontId="5"/>
  </si>
  <si>
    <t>合計額のみ記載</t>
    <rPh sb="0" eb="3">
      <t>ゴウケイガク</t>
    </rPh>
    <phoneticPr fontId="5"/>
  </si>
  <si>
    <t>産卵床・産卵場造成</t>
    <rPh sb="0" eb="3">
      <t>サンランショウ</t>
    </rPh>
    <rPh sb="4" eb="6">
      <t>サンラン</t>
    </rPh>
    <rPh sb="6" eb="7">
      <t>ジョウ</t>
    </rPh>
    <rPh sb="7" eb="9">
      <t>ゾウセイ</t>
    </rPh>
    <phoneticPr fontId="5"/>
  </si>
  <si>
    <t>義務造成</t>
    <rPh sb="0" eb="2">
      <t>ギム</t>
    </rPh>
    <rPh sb="2" eb="4">
      <t>ゾウセイ</t>
    </rPh>
    <phoneticPr fontId="5"/>
  </si>
  <si>
    <t>自主造成</t>
    <rPh sb="0" eb="2">
      <t>ジシュ</t>
    </rPh>
    <rPh sb="2" eb="4">
      <t>ゾウセイ</t>
    </rPh>
    <phoneticPr fontId="5"/>
  </si>
  <si>
    <t>魚種</t>
    <rPh sb="0" eb="2">
      <t>ギョシュ</t>
    </rPh>
    <phoneticPr fontId="5"/>
  </si>
  <si>
    <t>面積・箇所数</t>
    <rPh sb="0" eb="2">
      <t>メンセキ</t>
    </rPh>
    <rPh sb="3" eb="5">
      <t>カショ</t>
    </rPh>
    <rPh sb="5" eb="6">
      <t>スウ</t>
    </rPh>
    <phoneticPr fontId="5"/>
  </si>
  <si>
    <t>資機材費（円）</t>
    <rPh sb="0" eb="3">
      <t>シキザイ</t>
    </rPh>
    <rPh sb="3" eb="4">
      <t>ヒ</t>
    </rPh>
    <rPh sb="5" eb="6">
      <t>エン</t>
    </rPh>
    <phoneticPr fontId="5"/>
  </si>
  <si>
    <r>
      <t>造成費</t>
    </r>
    <r>
      <rPr>
        <vertAlign val="superscript"/>
        <sz val="11"/>
        <rFont val="Times New Roman"/>
        <family val="1"/>
      </rPr>
      <t>3</t>
    </r>
    <r>
      <rPr>
        <sz val="11"/>
        <color theme="1"/>
        <rFont val="游ゴシック"/>
        <family val="2"/>
        <charset val="128"/>
        <scheme val="minor"/>
      </rPr>
      <t>（円）</t>
    </r>
    <rPh sb="0" eb="2">
      <t>ゾウセイ</t>
    </rPh>
    <rPh sb="2" eb="3">
      <t>ヒ</t>
    </rPh>
    <rPh sb="5" eb="6">
      <t>エン</t>
    </rPh>
    <phoneticPr fontId="5"/>
  </si>
  <si>
    <t>造成費（円）</t>
    <rPh sb="0" eb="2">
      <t>ゾウセイ</t>
    </rPh>
    <rPh sb="2" eb="3">
      <t>ヒ</t>
    </rPh>
    <rPh sb="4" eb="5">
      <t>エン</t>
    </rPh>
    <phoneticPr fontId="5"/>
  </si>
  <si>
    <t>m</t>
    <phoneticPr fontId="5"/>
  </si>
  <si>
    <t>n</t>
    <phoneticPr fontId="5"/>
  </si>
  <si>
    <t>o</t>
    <phoneticPr fontId="5"/>
  </si>
  <si>
    <t xml:space="preserve"> n + o = p</t>
    <phoneticPr fontId="5"/>
  </si>
  <si>
    <t>q</t>
    <phoneticPr fontId="5"/>
  </si>
  <si>
    <t>r</t>
    <phoneticPr fontId="5"/>
  </si>
  <si>
    <t>s</t>
    <phoneticPr fontId="5"/>
  </si>
  <si>
    <t xml:space="preserve"> r + s = t</t>
    <phoneticPr fontId="5"/>
  </si>
  <si>
    <t>m + q</t>
    <phoneticPr fontId="5"/>
  </si>
  <si>
    <t>n + r = u</t>
    <phoneticPr fontId="5"/>
  </si>
  <si>
    <t xml:space="preserve">o + s = v </t>
    <phoneticPr fontId="5"/>
  </si>
  <si>
    <t>p + t,  u + v</t>
    <phoneticPr fontId="5"/>
  </si>
  <si>
    <t>あゆ</t>
    <phoneticPr fontId="5"/>
  </si>
  <si>
    <r>
      <rPr>
        <sz val="11"/>
        <rFont val="Times New Roman"/>
        <family val="1"/>
      </rPr>
      <t>200m</t>
    </r>
    <r>
      <rPr>
        <vertAlign val="superscript"/>
        <sz val="11"/>
        <rFont val="Times New Roman"/>
        <family val="1"/>
      </rPr>
      <t>2</t>
    </r>
    <phoneticPr fontId="5"/>
  </si>
  <si>
    <r>
      <rPr>
        <sz val="11"/>
        <rFont val="Times New Roman"/>
        <family val="1"/>
      </rPr>
      <t>100,000</t>
    </r>
    <r>
      <rPr>
        <sz val="11"/>
        <color theme="1"/>
        <rFont val="游ゴシック"/>
        <family val="2"/>
        <charset val="128"/>
        <scheme val="minor"/>
      </rPr>
      <t>円</t>
    </r>
    <rPh sb="7" eb="8">
      <t>エン</t>
    </rPh>
    <phoneticPr fontId="5"/>
  </si>
  <si>
    <r>
      <t>300,000</t>
    </r>
    <r>
      <rPr>
        <sz val="11"/>
        <color theme="1"/>
        <rFont val="游ゴシック"/>
        <family val="2"/>
        <charset val="128"/>
        <scheme val="minor"/>
      </rPr>
      <t>円</t>
    </r>
    <rPh sb="7" eb="8">
      <t>エン</t>
    </rPh>
    <phoneticPr fontId="5"/>
  </si>
  <si>
    <r>
      <rPr>
        <sz val="11"/>
        <rFont val="Times New Roman"/>
        <family val="1"/>
      </rPr>
      <t>400,000</t>
    </r>
    <r>
      <rPr>
        <sz val="11"/>
        <color theme="1"/>
        <rFont val="游ゴシック"/>
        <family val="2"/>
        <charset val="128"/>
        <scheme val="minor"/>
      </rPr>
      <t>円</t>
    </r>
    <rPh sb="7" eb="8">
      <t>エン</t>
    </rPh>
    <phoneticPr fontId="5"/>
  </si>
  <si>
    <r>
      <t>100m</t>
    </r>
    <r>
      <rPr>
        <vertAlign val="superscript"/>
        <sz val="11"/>
        <rFont val="Times New Roman"/>
        <family val="1"/>
      </rPr>
      <t>2</t>
    </r>
    <phoneticPr fontId="5"/>
  </si>
  <si>
    <r>
      <rPr>
        <sz val="11"/>
        <rFont val="Times New Roman"/>
        <family val="1"/>
      </rPr>
      <t>50,000</t>
    </r>
    <r>
      <rPr>
        <sz val="11"/>
        <color theme="1"/>
        <rFont val="游ゴシック"/>
        <family val="2"/>
        <charset val="128"/>
        <scheme val="minor"/>
      </rPr>
      <t>円</t>
    </r>
    <rPh sb="6" eb="7">
      <t>エン</t>
    </rPh>
    <phoneticPr fontId="5"/>
  </si>
  <si>
    <r>
      <t>150,000</t>
    </r>
    <r>
      <rPr>
        <sz val="11"/>
        <color theme="1"/>
        <rFont val="游ゴシック"/>
        <family val="2"/>
        <charset val="128"/>
        <scheme val="minor"/>
      </rPr>
      <t>円</t>
    </r>
    <rPh sb="7" eb="8">
      <t>エン</t>
    </rPh>
    <phoneticPr fontId="5"/>
  </si>
  <si>
    <r>
      <t>300m</t>
    </r>
    <r>
      <rPr>
        <vertAlign val="superscript"/>
        <sz val="11"/>
        <rFont val="Times New Roman"/>
        <family val="1"/>
      </rPr>
      <t>2</t>
    </r>
    <phoneticPr fontId="5"/>
  </si>
  <si>
    <r>
      <rPr>
        <sz val="11"/>
        <rFont val="Times New Roman"/>
        <family val="1"/>
      </rPr>
      <t>150,000</t>
    </r>
    <r>
      <rPr>
        <sz val="11"/>
        <color theme="1"/>
        <rFont val="游ゴシック"/>
        <family val="2"/>
        <charset val="128"/>
        <scheme val="minor"/>
      </rPr>
      <t>円</t>
    </r>
    <rPh sb="7" eb="8">
      <t>エン</t>
    </rPh>
    <phoneticPr fontId="5"/>
  </si>
  <si>
    <r>
      <t>450,000</t>
    </r>
    <r>
      <rPr>
        <sz val="11"/>
        <color theme="1"/>
        <rFont val="游ゴシック"/>
        <family val="2"/>
        <charset val="128"/>
        <scheme val="minor"/>
      </rPr>
      <t>円</t>
    </r>
    <rPh sb="7" eb="8">
      <t>エン</t>
    </rPh>
    <phoneticPr fontId="5"/>
  </si>
  <si>
    <r>
      <rPr>
        <sz val="11"/>
        <rFont val="Times New Roman"/>
        <family val="1"/>
      </rPr>
      <t>600,000</t>
    </r>
    <r>
      <rPr>
        <sz val="11"/>
        <color theme="1"/>
        <rFont val="游ゴシック"/>
        <family val="2"/>
        <charset val="128"/>
        <scheme val="minor"/>
      </rPr>
      <t>円</t>
    </r>
    <rPh sb="7" eb="8">
      <t>エン</t>
    </rPh>
    <phoneticPr fontId="5"/>
  </si>
  <si>
    <t>いわな</t>
    <phoneticPr fontId="5"/>
  </si>
  <si>
    <t>合計額のみ記載</t>
    <rPh sb="0" eb="3">
      <t>ゴウケイガク</t>
    </rPh>
    <rPh sb="5" eb="7">
      <t>キサイ</t>
    </rPh>
    <phoneticPr fontId="5"/>
  </si>
  <si>
    <t>汲み上げ・汲み下ろし放流</t>
    <rPh sb="0" eb="1">
      <t>ク</t>
    </rPh>
    <rPh sb="2" eb="3">
      <t>ア</t>
    </rPh>
    <rPh sb="5" eb="6">
      <t>ク</t>
    </rPh>
    <rPh sb="7" eb="8">
      <t>オ</t>
    </rPh>
    <rPh sb="10" eb="12">
      <t>ホウリュウ</t>
    </rPh>
    <phoneticPr fontId="5"/>
  </si>
  <si>
    <t>数量・日数・</t>
    <rPh sb="0" eb="2">
      <t>スウリョウ</t>
    </rPh>
    <rPh sb="3" eb="5">
      <t>ニッスウ</t>
    </rPh>
    <phoneticPr fontId="5"/>
  </si>
  <si>
    <r>
      <t>放流費</t>
    </r>
    <r>
      <rPr>
        <vertAlign val="superscript"/>
        <sz val="11"/>
        <rFont val="Times New Roman"/>
        <family val="1"/>
      </rPr>
      <t>4</t>
    </r>
    <r>
      <rPr>
        <sz val="11"/>
        <color theme="1"/>
        <rFont val="游ゴシック"/>
        <family val="2"/>
        <charset val="128"/>
        <scheme val="minor"/>
      </rPr>
      <t>（円）</t>
    </r>
    <rPh sb="0" eb="2">
      <t>ホウリュウ</t>
    </rPh>
    <rPh sb="2" eb="3">
      <t>ヒ</t>
    </rPh>
    <rPh sb="5" eb="6">
      <t>エン</t>
    </rPh>
    <phoneticPr fontId="5"/>
  </si>
  <si>
    <t>数量・日数・</t>
    <rPh sb="0" eb="2">
      <t>スウリョウ</t>
    </rPh>
    <rPh sb="3" eb="4">
      <t>ヒ</t>
    </rPh>
    <rPh sb="4" eb="5">
      <t>スウ</t>
    </rPh>
    <phoneticPr fontId="5"/>
  </si>
  <si>
    <t>放流費（円）</t>
    <rPh sb="0" eb="2">
      <t>ホウリュウ</t>
    </rPh>
    <rPh sb="2" eb="3">
      <t>ヒ</t>
    </rPh>
    <rPh sb="4" eb="5">
      <t>エン</t>
    </rPh>
    <phoneticPr fontId="5"/>
  </si>
  <si>
    <r>
      <rPr>
        <sz val="11"/>
        <color theme="1"/>
        <rFont val="游ゴシック"/>
        <family val="2"/>
        <charset val="128"/>
        <scheme val="minor"/>
      </rPr>
      <t xml:space="preserve"> 回数 </t>
    </r>
    <r>
      <rPr>
        <sz val="11"/>
        <rFont val="Times New Roman"/>
        <family val="1"/>
      </rPr>
      <t>w</t>
    </r>
    <rPh sb="1" eb="3">
      <t>カイスウ</t>
    </rPh>
    <phoneticPr fontId="5"/>
  </si>
  <si>
    <t>x</t>
    <phoneticPr fontId="5"/>
  </si>
  <si>
    <t>y</t>
    <phoneticPr fontId="5"/>
  </si>
  <si>
    <t xml:space="preserve"> x + y = z</t>
    <phoneticPr fontId="5"/>
  </si>
  <si>
    <r>
      <rPr>
        <sz val="11"/>
        <color theme="1"/>
        <rFont val="游ゴシック"/>
        <family val="2"/>
        <charset val="128"/>
        <scheme val="minor"/>
      </rPr>
      <t xml:space="preserve"> 回数 </t>
    </r>
    <r>
      <rPr>
        <sz val="11"/>
        <rFont val="Times New Roman"/>
        <family val="1"/>
      </rPr>
      <t>aa</t>
    </r>
    <phoneticPr fontId="5"/>
  </si>
  <si>
    <t>ab</t>
    <phoneticPr fontId="5"/>
  </si>
  <si>
    <t>ac</t>
    <phoneticPr fontId="5"/>
  </si>
  <si>
    <t xml:space="preserve"> ab + ac = ad</t>
    <phoneticPr fontId="5"/>
  </si>
  <si>
    <r>
      <rPr>
        <sz val="11"/>
        <rFont val="ＭＳ Ｐゴシック"/>
        <family val="1"/>
        <charset val="128"/>
      </rPr>
      <t xml:space="preserve">回数 </t>
    </r>
    <r>
      <rPr>
        <sz val="11"/>
        <rFont val="Times New Roman"/>
        <family val="1"/>
      </rPr>
      <t>w + aa</t>
    </r>
    <phoneticPr fontId="5"/>
  </si>
  <si>
    <t>x + ab = ae</t>
    <phoneticPr fontId="5"/>
  </si>
  <si>
    <t>y + ac = af</t>
    <phoneticPr fontId="5"/>
  </si>
  <si>
    <t>z + ad,  ae + af</t>
    <phoneticPr fontId="5"/>
  </si>
  <si>
    <t>300kg</t>
    <phoneticPr fontId="5"/>
  </si>
  <si>
    <r>
      <t>30,000</t>
    </r>
    <r>
      <rPr>
        <sz val="11"/>
        <color theme="1"/>
        <rFont val="游ゴシック"/>
        <family val="2"/>
        <charset val="128"/>
        <scheme val="minor"/>
      </rPr>
      <t>円</t>
    </r>
    <rPh sb="6" eb="7">
      <t>エン</t>
    </rPh>
    <phoneticPr fontId="5"/>
  </si>
  <si>
    <r>
      <rPr>
        <sz val="11"/>
        <rFont val="Times New Roman"/>
        <family val="1"/>
      </rPr>
      <t>130,000</t>
    </r>
    <r>
      <rPr>
        <sz val="11"/>
        <color theme="1"/>
        <rFont val="游ゴシック"/>
        <family val="2"/>
        <charset val="128"/>
        <scheme val="minor"/>
      </rPr>
      <t>円</t>
    </r>
    <rPh sb="7" eb="8">
      <t>エン</t>
    </rPh>
    <phoneticPr fontId="5"/>
  </si>
  <si>
    <t>100kg</t>
    <phoneticPr fontId="5"/>
  </si>
  <si>
    <r>
      <rPr>
        <sz val="11"/>
        <rFont val="Times New Roman"/>
        <family val="1"/>
      </rPr>
      <t>30,000</t>
    </r>
    <r>
      <rPr>
        <sz val="11"/>
        <color theme="1"/>
        <rFont val="游ゴシック"/>
        <family val="2"/>
        <charset val="128"/>
        <scheme val="minor"/>
      </rPr>
      <t>円</t>
    </r>
    <rPh sb="6" eb="7">
      <t>エン</t>
    </rPh>
    <phoneticPr fontId="5"/>
  </si>
  <si>
    <r>
      <t>10,000</t>
    </r>
    <r>
      <rPr>
        <sz val="11"/>
        <color theme="1"/>
        <rFont val="游ゴシック"/>
        <family val="2"/>
        <charset val="128"/>
        <scheme val="minor"/>
      </rPr>
      <t>円</t>
    </r>
    <rPh sb="6" eb="7">
      <t>エン</t>
    </rPh>
    <phoneticPr fontId="5"/>
  </si>
  <si>
    <r>
      <rPr>
        <sz val="11"/>
        <rFont val="Times New Roman"/>
        <family val="1"/>
      </rPr>
      <t>40,000</t>
    </r>
    <r>
      <rPr>
        <sz val="11"/>
        <color theme="1"/>
        <rFont val="游ゴシック"/>
        <family val="2"/>
        <charset val="128"/>
        <scheme val="minor"/>
      </rPr>
      <t>円</t>
    </r>
    <rPh sb="6" eb="7">
      <t>エン</t>
    </rPh>
    <phoneticPr fontId="5"/>
  </si>
  <si>
    <r>
      <t>40,000</t>
    </r>
    <r>
      <rPr>
        <sz val="11"/>
        <color theme="1"/>
        <rFont val="游ゴシック"/>
        <family val="2"/>
        <charset val="128"/>
        <scheme val="minor"/>
      </rPr>
      <t>円</t>
    </r>
    <rPh sb="6" eb="7">
      <t>エン</t>
    </rPh>
    <phoneticPr fontId="5"/>
  </si>
  <si>
    <r>
      <rPr>
        <sz val="11"/>
        <rFont val="Times New Roman"/>
        <family val="1"/>
      </rPr>
      <t>170,000</t>
    </r>
    <r>
      <rPr>
        <sz val="11"/>
        <color theme="1"/>
        <rFont val="游ゴシック"/>
        <family val="2"/>
        <charset val="128"/>
        <scheme val="minor"/>
      </rPr>
      <t>円</t>
    </r>
    <rPh sb="7" eb="8">
      <t>エン</t>
    </rPh>
    <phoneticPr fontId="5"/>
  </si>
  <si>
    <t>汲み上げ</t>
    <rPh sb="0" eb="1">
      <t>ク</t>
    </rPh>
    <rPh sb="2" eb="3">
      <t>ア</t>
    </rPh>
    <phoneticPr fontId="5"/>
  </si>
  <si>
    <r>
      <rPr>
        <sz val="11"/>
        <rFont val="Times New Roman"/>
        <family val="1"/>
      </rPr>
      <t>9</t>
    </r>
    <r>
      <rPr>
        <sz val="11"/>
        <rFont val="ＭＳ Ｐゴシック"/>
        <family val="1"/>
        <charset val="128"/>
      </rPr>
      <t>日</t>
    </r>
    <rPh sb="1" eb="2">
      <t>ヒ</t>
    </rPh>
    <phoneticPr fontId="5"/>
  </si>
  <si>
    <r>
      <rPr>
        <sz val="11"/>
        <rFont val="Times New Roman"/>
        <family val="1"/>
      </rPr>
      <t>80,000</t>
    </r>
    <r>
      <rPr>
        <sz val="11"/>
        <color theme="1"/>
        <rFont val="游ゴシック"/>
        <family val="2"/>
        <charset val="128"/>
        <scheme val="minor"/>
      </rPr>
      <t>円</t>
    </r>
    <phoneticPr fontId="5"/>
  </si>
  <si>
    <r>
      <rPr>
        <sz val="11"/>
        <rFont val="Times New Roman"/>
        <family val="1"/>
      </rPr>
      <t>20,000</t>
    </r>
    <r>
      <rPr>
        <sz val="11"/>
        <color theme="1"/>
        <rFont val="游ゴシック"/>
        <family val="2"/>
        <charset val="128"/>
        <scheme val="minor"/>
      </rPr>
      <t>円</t>
    </r>
    <phoneticPr fontId="5"/>
  </si>
  <si>
    <t>汲み下げ</t>
    <rPh sb="0" eb="1">
      <t>ク</t>
    </rPh>
    <rPh sb="2" eb="3">
      <t>サ</t>
    </rPh>
    <phoneticPr fontId="5"/>
  </si>
  <si>
    <r>
      <rPr>
        <sz val="11"/>
        <rFont val="Times New Roman"/>
        <family val="1"/>
      </rPr>
      <t>80,000</t>
    </r>
    <r>
      <rPr>
        <sz val="11"/>
        <color theme="1"/>
        <rFont val="游ゴシック"/>
        <family val="2"/>
        <charset val="128"/>
        <scheme val="minor"/>
      </rPr>
      <t>円</t>
    </r>
    <rPh sb="6" eb="7">
      <t>エン</t>
    </rPh>
    <phoneticPr fontId="5"/>
  </si>
  <si>
    <t>汲み上げ、合計額のみ記載</t>
    <rPh sb="0" eb="1">
      <t>ク</t>
    </rPh>
    <rPh sb="2" eb="3">
      <t>ア</t>
    </rPh>
    <rPh sb="5" eb="8">
      <t>ゴウケイガク</t>
    </rPh>
    <rPh sb="10" eb="12">
      <t>キサイ</t>
    </rPh>
    <phoneticPr fontId="5"/>
  </si>
  <si>
    <r>
      <t>種苗</t>
    </r>
    <r>
      <rPr>
        <vertAlign val="superscript"/>
        <sz val="11"/>
        <rFont val="Times New Roman"/>
        <family val="1"/>
      </rPr>
      <t>1</t>
    </r>
    <r>
      <rPr>
        <sz val="11"/>
        <color theme="1"/>
        <rFont val="游ゴシック"/>
        <family val="2"/>
        <charset val="128"/>
        <scheme val="minor"/>
      </rPr>
      <t>：卵や稚魚、幼魚だけでなく、親魚や成魚を含む</t>
    </r>
    <rPh sb="0" eb="2">
      <t>シュビョウ</t>
    </rPh>
    <rPh sb="4" eb="5">
      <t>ラン</t>
    </rPh>
    <rPh sb="6" eb="8">
      <t>チギョ</t>
    </rPh>
    <rPh sb="9" eb="11">
      <t>ヨウギョ</t>
    </rPh>
    <rPh sb="17" eb="18">
      <t>シン</t>
    </rPh>
    <rPh sb="18" eb="19">
      <t>ギョ</t>
    </rPh>
    <rPh sb="20" eb="22">
      <t>セイギョ</t>
    </rPh>
    <rPh sb="23" eb="24">
      <t>フク</t>
    </rPh>
    <phoneticPr fontId="5"/>
  </si>
  <si>
    <r>
      <t>種苗以外の費用</t>
    </r>
    <r>
      <rPr>
        <vertAlign val="superscript"/>
        <sz val="11"/>
        <rFont val="Times New Roman"/>
        <family val="1"/>
      </rPr>
      <t>2</t>
    </r>
    <r>
      <rPr>
        <sz val="11"/>
        <color theme="1"/>
        <rFont val="游ゴシック"/>
        <family val="2"/>
        <charset val="128"/>
        <scheme val="minor"/>
      </rPr>
      <t>：放流にかかる人件費や資機材費、会議費等</t>
    </r>
    <rPh sb="0" eb="2">
      <t>シュビョウ</t>
    </rPh>
    <rPh sb="2" eb="4">
      <t>イガイ</t>
    </rPh>
    <rPh sb="5" eb="7">
      <t>ヒヨウ</t>
    </rPh>
    <rPh sb="9" eb="11">
      <t>ホウリュウ</t>
    </rPh>
    <rPh sb="15" eb="18">
      <t>ジンケンヒ</t>
    </rPh>
    <rPh sb="19" eb="22">
      <t>シキザイ</t>
    </rPh>
    <rPh sb="22" eb="23">
      <t>ヒ</t>
    </rPh>
    <rPh sb="24" eb="27">
      <t>カイギヒ</t>
    </rPh>
    <rPh sb="27" eb="28">
      <t>トウ</t>
    </rPh>
    <phoneticPr fontId="5"/>
  </si>
  <si>
    <r>
      <t>造成費</t>
    </r>
    <r>
      <rPr>
        <vertAlign val="superscript"/>
        <sz val="11"/>
        <rFont val="Times New Roman"/>
        <family val="1"/>
      </rPr>
      <t>3</t>
    </r>
    <r>
      <rPr>
        <sz val="11"/>
        <color theme="1"/>
        <rFont val="游ゴシック"/>
        <family val="2"/>
        <charset val="128"/>
        <scheme val="minor"/>
      </rPr>
      <t>：造成にかかる人件費や役務費、会議費等</t>
    </r>
    <rPh sb="0" eb="2">
      <t>ゾウセイ</t>
    </rPh>
    <rPh sb="2" eb="3">
      <t>ヒ</t>
    </rPh>
    <rPh sb="5" eb="7">
      <t>ゾウセイ</t>
    </rPh>
    <rPh sb="11" eb="14">
      <t>ジンケンヒ</t>
    </rPh>
    <rPh sb="15" eb="18">
      <t>エキムヒ</t>
    </rPh>
    <rPh sb="19" eb="22">
      <t>カイギヒ</t>
    </rPh>
    <rPh sb="22" eb="23">
      <t>トウ</t>
    </rPh>
    <phoneticPr fontId="5"/>
  </si>
  <si>
    <r>
      <t>放流費</t>
    </r>
    <r>
      <rPr>
        <vertAlign val="superscript"/>
        <sz val="11"/>
        <rFont val="Times New Roman"/>
        <family val="1"/>
      </rPr>
      <t>4</t>
    </r>
    <r>
      <rPr>
        <sz val="11"/>
        <color theme="1"/>
        <rFont val="游ゴシック"/>
        <family val="2"/>
        <charset val="128"/>
        <scheme val="minor"/>
      </rPr>
      <t>：放流にかかる人件費や役務費、会議費等</t>
    </r>
    <rPh sb="0" eb="2">
      <t>ホウリュウ</t>
    </rPh>
    <rPh sb="2" eb="3">
      <t>ヒ</t>
    </rPh>
    <rPh sb="5" eb="7">
      <t>ホウリュウ</t>
    </rPh>
    <rPh sb="11" eb="14">
      <t>ジンケンヒ</t>
    </rPh>
    <rPh sb="15" eb="18">
      <t>エキムヒ</t>
    </rPh>
    <rPh sb="19" eb="22">
      <t>カイギヒ</t>
    </rPh>
    <rPh sb="22" eb="23">
      <t>トウ</t>
    </rPh>
    <phoneticPr fontId="5"/>
  </si>
  <si>
    <t>行使料</t>
    <rPh sb="0" eb="3">
      <t>コウシリョウ</t>
    </rPh>
    <phoneticPr fontId="5"/>
  </si>
  <si>
    <t>遊漁料</t>
    <rPh sb="0" eb="3">
      <t>ユウギョリョウ</t>
    </rPh>
    <phoneticPr fontId="5"/>
  </si>
  <si>
    <t>年券</t>
    <rPh sb="0" eb="2">
      <t>ネンケン</t>
    </rPh>
    <phoneticPr fontId="5"/>
  </si>
  <si>
    <t>日券</t>
    <rPh sb="0" eb="1">
      <t>ヒ</t>
    </rPh>
    <rPh sb="1" eb="2">
      <t>ケン</t>
    </rPh>
    <phoneticPr fontId="5"/>
  </si>
  <si>
    <t>人数（名）</t>
    <rPh sb="0" eb="2">
      <t>ニンズウ</t>
    </rPh>
    <rPh sb="3" eb="4">
      <t>メイ</t>
    </rPh>
    <phoneticPr fontId="5"/>
  </si>
  <si>
    <t>金額／名（円）</t>
    <rPh sb="0" eb="1">
      <t>キン</t>
    </rPh>
    <rPh sb="1" eb="2">
      <t>ガク</t>
    </rPh>
    <rPh sb="3" eb="4">
      <t>メイ</t>
    </rPh>
    <rPh sb="5" eb="6">
      <t>エン</t>
    </rPh>
    <phoneticPr fontId="5"/>
  </si>
  <si>
    <t>交付数（枚）</t>
    <rPh sb="0" eb="2">
      <t>コウフ</t>
    </rPh>
    <rPh sb="2" eb="3">
      <t>スウ</t>
    </rPh>
    <rPh sb="4" eb="5">
      <t>マイ</t>
    </rPh>
    <phoneticPr fontId="5"/>
  </si>
  <si>
    <t>金額／枚（円）</t>
    <rPh sb="0" eb="1">
      <t>キン</t>
    </rPh>
    <rPh sb="1" eb="2">
      <t>ガク</t>
    </rPh>
    <rPh sb="3" eb="4">
      <t>マイ</t>
    </rPh>
    <rPh sb="5" eb="6">
      <t>エン</t>
    </rPh>
    <phoneticPr fontId="5"/>
  </si>
  <si>
    <t>金額／枚（円）</t>
    <rPh sb="0" eb="1">
      <t>キン</t>
    </rPh>
    <rPh sb="1" eb="2">
      <t>ガク</t>
    </rPh>
    <phoneticPr fontId="5"/>
  </si>
  <si>
    <t>e</t>
    <phoneticPr fontId="5"/>
  </si>
  <si>
    <r>
      <rPr>
        <sz val="11"/>
        <rFont val="Times New Roman"/>
        <family val="1"/>
      </rPr>
      <t>d</t>
    </r>
    <r>
      <rPr>
        <sz val="11"/>
        <rFont val="ＭＳ Ｐゴシック"/>
        <family val="1"/>
        <charset val="128"/>
      </rPr>
      <t>×</t>
    </r>
    <r>
      <rPr>
        <sz val="11"/>
        <rFont val="Times New Roman"/>
        <family val="1"/>
      </rPr>
      <t>e = f</t>
    </r>
    <phoneticPr fontId="5"/>
  </si>
  <si>
    <t>h</t>
    <phoneticPr fontId="5"/>
  </si>
  <si>
    <r>
      <rPr>
        <sz val="11"/>
        <rFont val="Times New Roman"/>
        <family val="1"/>
      </rPr>
      <t>g</t>
    </r>
    <r>
      <rPr>
        <sz val="11"/>
        <rFont val="ＭＳ Ｐゴシック"/>
        <family val="1"/>
        <charset val="128"/>
      </rPr>
      <t>×</t>
    </r>
    <r>
      <rPr>
        <sz val="11"/>
        <rFont val="Times New Roman"/>
        <family val="1"/>
      </rPr>
      <t>h = i</t>
    </r>
    <phoneticPr fontId="5"/>
  </si>
  <si>
    <t>c + f + i</t>
    <phoneticPr fontId="5"/>
  </si>
  <si>
    <r>
      <t>20</t>
    </r>
    <r>
      <rPr>
        <sz val="11"/>
        <rFont val="ＭＳ Ｐ明朝"/>
        <family val="1"/>
        <charset val="128"/>
      </rPr>
      <t>名</t>
    </r>
    <rPh sb="2" eb="3">
      <t>メイ</t>
    </rPh>
    <phoneticPr fontId="5"/>
  </si>
  <si>
    <r>
      <t>10,000</t>
    </r>
    <r>
      <rPr>
        <sz val="11"/>
        <rFont val="ＭＳ Ｐ明朝"/>
        <family val="1"/>
        <charset val="128"/>
      </rPr>
      <t>円</t>
    </r>
    <rPh sb="6" eb="7">
      <t>エン</t>
    </rPh>
    <phoneticPr fontId="5"/>
  </si>
  <si>
    <r>
      <t>200,000</t>
    </r>
    <r>
      <rPr>
        <sz val="11"/>
        <rFont val="ＭＳ Ｐ明朝"/>
        <family val="1"/>
        <charset val="128"/>
      </rPr>
      <t>円</t>
    </r>
    <rPh sb="7" eb="8">
      <t>エン</t>
    </rPh>
    <phoneticPr fontId="5"/>
  </si>
  <si>
    <r>
      <t>500</t>
    </r>
    <r>
      <rPr>
        <sz val="11"/>
        <rFont val="ＭＳ Ｐ明朝"/>
        <family val="1"/>
        <charset val="128"/>
      </rPr>
      <t>枚</t>
    </r>
    <rPh sb="3" eb="4">
      <t>マイ</t>
    </rPh>
    <phoneticPr fontId="5"/>
  </si>
  <si>
    <r>
      <t>12,000</t>
    </r>
    <r>
      <rPr>
        <sz val="11"/>
        <rFont val="ＭＳ Ｐ明朝"/>
        <family val="1"/>
        <charset val="128"/>
      </rPr>
      <t>円</t>
    </r>
    <rPh sb="6" eb="7">
      <t>エン</t>
    </rPh>
    <phoneticPr fontId="5"/>
  </si>
  <si>
    <r>
      <t>6,000,000</t>
    </r>
    <r>
      <rPr>
        <sz val="11"/>
        <rFont val="ＭＳ Ｐ明朝"/>
        <family val="1"/>
        <charset val="128"/>
      </rPr>
      <t>円</t>
    </r>
    <rPh sb="9" eb="10">
      <t>エン</t>
    </rPh>
    <phoneticPr fontId="5"/>
  </si>
  <si>
    <r>
      <t>800</t>
    </r>
    <r>
      <rPr>
        <sz val="11"/>
        <rFont val="ＭＳ Ｐ明朝"/>
        <family val="1"/>
        <charset val="128"/>
      </rPr>
      <t>枚</t>
    </r>
    <rPh sb="3" eb="4">
      <t>マイ</t>
    </rPh>
    <phoneticPr fontId="5"/>
  </si>
  <si>
    <r>
      <t>2,500</t>
    </r>
    <r>
      <rPr>
        <sz val="11"/>
        <rFont val="ＭＳ Ｐ明朝"/>
        <family val="1"/>
        <charset val="128"/>
      </rPr>
      <t>円</t>
    </r>
    <rPh sb="5" eb="6">
      <t>エン</t>
    </rPh>
    <phoneticPr fontId="5"/>
  </si>
  <si>
    <r>
      <t>2,000,000</t>
    </r>
    <r>
      <rPr>
        <sz val="11"/>
        <rFont val="ＭＳ Ｐ明朝"/>
        <family val="1"/>
        <charset val="128"/>
      </rPr>
      <t>円</t>
    </r>
    <rPh sb="9" eb="10">
      <t>エン</t>
    </rPh>
    <phoneticPr fontId="5"/>
  </si>
  <si>
    <r>
      <t>8,200,000</t>
    </r>
    <r>
      <rPr>
        <sz val="11"/>
        <rFont val="ＭＳ Ｐ明朝"/>
        <family val="1"/>
        <charset val="128"/>
      </rPr>
      <t>円</t>
    </r>
    <rPh sb="9" eb="10">
      <t>エン</t>
    </rPh>
    <phoneticPr fontId="5"/>
  </si>
  <si>
    <r>
      <rPr>
        <sz val="11"/>
        <rFont val="Times New Roman"/>
        <family val="1"/>
      </rPr>
      <t>400</t>
    </r>
    <r>
      <rPr>
        <sz val="11"/>
        <color theme="1"/>
        <rFont val="游ゴシック"/>
        <family val="2"/>
        <charset val="128"/>
        <scheme val="minor"/>
      </rPr>
      <t>枚</t>
    </r>
    <rPh sb="3" eb="4">
      <t>マイ</t>
    </rPh>
    <phoneticPr fontId="5"/>
  </si>
  <si>
    <r>
      <t>7,000</t>
    </r>
    <r>
      <rPr>
        <sz val="11"/>
        <color theme="1"/>
        <rFont val="游ゴシック"/>
        <family val="2"/>
        <charset val="128"/>
        <scheme val="minor"/>
      </rPr>
      <t>円</t>
    </r>
    <rPh sb="5" eb="6">
      <t>エン</t>
    </rPh>
    <phoneticPr fontId="5"/>
  </si>
  <si>
    <r>
      <t>2,800,000</t>
    </r>
    <r>
      <rPr>
        <sz val="11"/>
        <color theme="1"/>
        <rFont val="游ゴシック"/>
        <family val="2"/>
        <charset val="128"/>
        <scheme val="minor"/>
      </rPr>
      <t>円</t>
    </r>
    <rPh sb="9" eb="10">
      <t>エン</t>
    </rPh>
    <phoneticPr fontId="5"/>
  </si>
  <si>
    <r>
      <rPr>
        <sz val="11"/>
        <rFont val="Times New Roman"/>
        <family val="1"/>
      </rPr>
      <t>900</t>
    </r>
    <r>
      <rPr>
        <sz val="11"/>
        <color theme="1"/>
        <rFont val="游ゴシック"/>
        <family val="2"/>
        <charset val="128"/>
        <scheme val="minor"/>
      </rPr>
      <t>枚</t>
    </r>
    <rPh sb="3" eb="4">
      <t>マイ</t>
    </rPh>
    <phoneticPr fontId="5"/>
  </si>
  <si>
    <r>
      <t>1,000</t>
    </r>
    <r>
      <rPr>
        <sz val="11"/>
        <color theme="1"/>
        <rFont val="游ゴシック"/>
        <family val="2"/>
        <charset val="128"/>
        <scheme val="minor"/>
      </rPr>
      <t>円</t>
    </r>
    <rPh sb="5" eb="6">
      <t>エン</t>
    </rPh>
    <phoneticPr fontId="5"/>
  </si>
  <si>
    <r>
      <rPr>
        <sz val="11"/>
        <rFont val="Times New Roman"/>
        <family val="1"/>
      </rPr>
      <t>900,000</t>
    </r>
    <r>
      <rPr>
        <sz val="11"/>
        <color theme="1"/>
        <rFont val="游ゴシック"/>
        <family val="2"/>
        <charset val="128"/>
        <scheme val="minor"/>
      </rPr>
      <t>円</t>
    </r>
    <rPh sb="7" eb="8">
      <t>エン</t>
    </rPh>
    <phoneticPr fontId="5"/>
  </si>
  <si>
    <r>
      <rPr>
        <sz val="11"/>
        <rFont val="Times New Roman"/>
        <family val="1"/>
      </rPr>
      <t>3,700,000</t>
    </r>
    <r>
      <rPr>
        <sz val="11"/>
        <color theme="1"/>
        <rFont val="游ゴシック"/>
        <family val="2"/>
        <charset val="128"/>
        <scheme val="minor"/>
      </rPr>
      <t>円</t>
    </r>
    <rPh sb="9" eb="10">
      <t>エン</t>
    </rPh>
    <phoneticPr fontId="5"/>
  </si>
  <si>
    <t>行使料を設定していない</t>
    <rPh sb="0" eb="2">
      <t>コウシ</t>
    </rPh>
    <rPh sb="2" eb="3">
      <t>リョウ</t>
    </rPh>
    <rPh sb="4" eb="6">
      <t>セッテイ</t>
    </rPh>
    <phoneticPr fontId="5"/>
  </si>
  <si>
    <t>全魚種</t>
    <rPh sb="0" eb="3">
      <t>ゼンギョシュ</t>
    </rPh>
    <phoneticPr fontId="5"/>
  </si>
  <si>
    <r>
      <t>300</t>
    </r>
    <r>
      <rPr>
        <sz val="11"/>
        <color theme="1"/>
        <rFont val="游ゴシック"/>
        <family val="2"/>
        <charset val="128"/>
        <scheme val="minor"/>
      </rPr>
      <t>枚</t>
    </r>
    <rPh sb="3" eb="4">
      <t>マイ</t>
    </rPh>
    <phoneticPr fontId="5"/>
  </si>
  <si>
    <r>
      <t>18,000</t>
    </r>
    <r>
      <rPr>
        <sz val="11"/>
        <color theme="1"/>
        <rFont val="游ゴシック"/>
        <family val="2"/>
        <charset val="128"/>
        <scheme val="minor"/>
      </rPr>
      <t>円</t>
    </r>
    <rPh sb="6" eb="7">
      <t>エン</t>
    </rPh>
    <phoneticPr fontId="5"/>
  </si>
  <si>
    <r>
      <t>5,400,000</t>
    </r>
    <r>
      <rPr>
        <sz val="11"/>
        <color theme="1"/>
        <rFont val="游ゴシック"/>
        <family val="2"/>
        <charset val="128"/>
        <scheme val="minor"/>
      </rPr>
      <t>円</t>
    </r>
    <rPh sb="9" eb="10">
      <t>エン</t>
    </rPh>
    <phoneticPr fontId="5"/>
  </si>
  <si>
    <t>　↓正組合員が最も多かった年</t>
    <rPh sb="2" eb="6">
      <t>セイクミアイイン</t>
    </rPh>
    <rPh sb="7" eb="8">
      <t>モット</t>
    </rPh>
    <rPh sb="9" eb="10">
      <t>オオ</t>
    </rPh>
    <rPh sb="13" eb="14">
      <t>トシ</t>
    </rPh>
    <phoneticPr fontId="2"/>
  </si>
  <si>
    <t>　↓収入額が最も多かった年</t>
    <rPh sb="2" eb="5">
      <t>シュウニュウガク</t>
    </rPh>
    <rPh sb="6" eb="7">
      <t>モット</t>
    </rPh>
    <rPh sb="8" eb="9">
      <t>オオ</t>
    </rPh>
    <rPh sb="12" eb="13">
      <t>トシ</t>
    </rPh>
    <phoneticPr fontId="2"/>
  </si>
  <si>
    <t>収入額が最も多かった年　　　　　　　　　　　　　　　　　　　　　　　　　　　　　　　　　　　　　　　　　　　　　　　　　　　　　昭和・平成〇年</t>
    <rPh sb="0" eb="2">
      <t>シュウニュウ</t>
    </rPh>
    <rPh sb="2" eb="3">
      <t>ガク</t>
    </rPh>
    <rPh sb="4" eb="5">
      <t>モット</t>
    </rPh>
    <rPh sb="6" eb="7">
      <t>オオ</t>
    </rPh>
    <rPh sb="10" eb="11">
      <t>トシ</t>
    </rPh>
    <rPh sb="64" eb="66">
      <t>ショウワ</t>
    </rPh>
    <rPh sb="67" eb="69">
      <t>ヘイセイ</t>
    </rPh>
    <rPh sb="70" eb="71">
      <t>ネン</t>
    </rPh>
    <phoneticPr fontId="2"/>
  </si>
  <si>
    <t>総支出額に占める増殖経費の割合の年変化</t>
    <rPh sb="0" eb="3">
      <t>ソウシシュツ</t>
    </rPh>
    <rPh sb="3" eb="4">
      <t>ガク</t>
    </rPh>
    <rPh sb="5" eb="6">
      <t>シ</t>
    </rPh>
    <rPh sb="8" eb="10">
      <t>ゾウショク</t>
    </rPh>
    <rPh sb="10" eb="12">
      <t>ケイヒ</t>
    </rPh>
    <rPh sb="13" eb="15">
      <t>ワリアイ</t>
    </rPh>
    <rPh sb="16" eb="17">
      <t>ネン</t>
    </rPh>
    <rPh sb="17" eb="19">
      <t>ヘンカ</t>
    </rPh>
    <phoneticPr fontId="2"/>
  </si>
  <si>
    <r>
      <t>受入漁業権行使料・遊漁料　</t>
    </r>
    <r>
      <rPr>
        <sz val="16"/>
        <rFont val="ＭＳ Ｐゴシック"/>
        <family val="3"/>
        <charset val="128"/>
      </rPr>
      <t>（令和　年）</t>
    </r>
    <rPh sb="0" eb="2">
      <t>ウケイレ</t>
    </rPh>
    <rPh sb="2" eb="5">
      <t>ギョギョウケン</t>
    </rPh>
    <rPh sb="5" eb="7">
      <t>コウシ</t>
    </rPh>
    <rPh sb="7" eb="8">
      <t>リョウ</t>
    </rPh>
    <rPh sb="9" eb="11">
      <t>ユウギョ</t>
    </rPh>
    <rPh sb="11" eb="12">
      <t>リョウ</t>
    </rPh>
    <rPh sb="14" eb="16">
      <t>レイワ</t>
    </rPh>
    <rPh sb="17" eb="18">
      <t>ネン</t>
    </rPh>
    <phoneticPr fontId="5"/>
  </si>
  <si>
    <r>
      <t>増殖　</t>
    </r>
    <r>
      <rPr>
        <sz val="16"/>
        <rFont val="ＭＳ Ｐゴシック"/>
        <family val="3"/>
        <charset val="128"/>
      </rPr>
      <t>（令和　年）</t>
    </r>
    <rPh sb="0" eb="2">
      <t>ゾウショク</t>
    </rPh>
    <rPh sb="4" eb="6">
      <t>レイワ</t>
    </rPh>
    <rPh sb="7" eb="8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</si>
</sst>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 "/>
    <numFmt numFmtId="178" formatCode="0.000"/>
    <numFmt numFmtId="179" formatCode="#,##0_ ;[Red]\-#,##0\ "/>
    <numFmt numFmtId="180" formatCode="#,##0.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perscript"/>
      <sz val="11"/>
      <name val="Times New Roman"/>
      <family val="1"/>
    </font>
    <font>
      <sz val="11"/>
      <name val="Times New Roman"/>
      <family val="1"/>
    </font>
    <font>
      <sz val="11"/>
      <name val="ＭＳ Ｐゴシック"/>
      <family val="1"/>
      <charset val="128"/>
    </font>
    <font>
      <sz val="11"/>
      <name val="Times New Roman"/>
      <family val="3"/>
      <charset val="128"/>
    </font>
    <font>
      <sz val="11"/>
      <name val="Times New Roman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1" xfId="0" applyBorder="1">
      <alignment vertical="center"/>
    </xf>
    <xf numFmtId="0" fontId="0" fillId="0" borderId="7" xfId="0" applyBorder="1" applyAlignment="1">
      <alignment vertical="center" wrapText="1"/>
    </xf>
    <xf numFmtId="176" fontId="0" fillId="0" borderId="5" xfId="1" applyNumberFormat="1" applyFont="1" applyFill="1" applyBorder="1">
      <alignment vertical="center"/>
    </xf>
    <xf numFmtId="176" fontId="0" fillId="0" borderId="6" xfId="1" applyNumberFormat="1" applyFont="1" applyFill="1" applyBorder="1">
      <alignment vertical="center"/>
    </xf>
    <xf numFmtId="38" fontId="0" fillId="2" borderId="5" xfId="2" applyFont="1" applyFill="1" applyBorder="1">
      <alignment vertical="center"/>
    </xf>
    <xf numFmtId="38" fontId="0" fillId="0" borderId="8" xfId="2" applyFont="1" applyBorder="1">
      <alignment vertical="center"/>
    </xf>
    <xf numFmtId="38" fontId="0" fillId="0" borderId="9" xfId="2" applyFont="1" applyBorder="1">
      <alignment vertical="center"/>
    </xf>
    <xf numFmtId="0" fontId="0" fillId="0" borderId="14" xfId="0" applyBorder="1" applyAlignment="1">
      <alignment horizontal="center" vertical="center"/>
    </xf>
    <xf numFmtId="0" fontId="3" fillId="0" borderId="0" xfId="0" applyFont="1">
      <alignment vertical="center"/>
    </xf>
    <xf numFmtId="177" fontId="0" fillId="2" borderId="8" xfId="0" applyNumberFormat="1" applyFill="1" applyBorder="1">
      <alignment vertical="center"/>
    </xf>
    <xf numFmtId="177" fontId="0" fillId="2" borderId="9" xfId="0" applyNumberFormat="1" applyFill="1" applyBorder="1">
      <alignment vertical="center"/>
    </xf>
    <xf numFmtId="177" fontId="0" fillId="2" borderId="5" xfId="0" applyNumberFormat="1" applyFill="1" applyBorder="1">
      <alignment vertical="center"/>
    </xf>
    <xf numFmtId="178" fontId="0" fillId="0" borderId="6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9" fontId="0" fillId="2" borderId="8" xfId="0" applyNumberFormat="1" applyFill="1" applyBorder="1">
      <alignment vertical="center"/>
    </xf>
    <xf numFmtId="179" fontId="0" fillId="2" borderId="9" xfId="0" applyNumberFormat="1" applyFill="1" applyBorder="1">
      <alignment vertical="center"/>
    </xf>
    <xf numFmtId="0" fontId="0" fillId="2" borderId="15" xfId="0" applyFill="1" applyBorder="1" applyAlignment="1">
      <alignment horizontal="center" vertical="center"/>
    </xf>
    <xf numFmtId="180" fontId="0" fillId="0" borderId="8" xfId="0" applyNumberFormat="1" applyBorder="1">
      <alignment vertical="center"/>
    </xf>
    <xf numFmtId="0" fontId="4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3" xfId="0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0" xfId="0" applyAlignment="1">
      <alignment horizontal="right" vertical="center"/>
    </xf>
    <xf numFmtId="0" fontId="0" fillId="0" borderId="28" xfId="0" applyBorder="1">
      <alignment vertical="center"/>
    </xf>
    <xf numFmtId="0" fontId="8" fillId="0" borderId="29" xfId="0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3" fontId="9" fillId="0" borderId="31" xfId="0" applyNumberFormat="1" applyFont="1" applyBorder="1" applyAlignment="1">
      <alignment horizontal="right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0" borderId="36" xfId="0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0" fontId="0" fillId="0" borderId="37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6" fillId="0" borderId="23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9" fillId="0" borderId="45" xfId="0" applyNumberFormat="1" applyFont="1" applyBorder="1" applyAlignment="1">
      <alignment horizontal="right" vertical="center"/>
    </xf>
    <xf numFmtId="3" fontId="8" fillId="0" borderId="45" xfId="0" applyNumberFormat="1" applyFont="1" applyBorder="1" applyAlignment="1">
      <alignment horizontal="right" vertical="center"/>
    </xf>
    <xf numFmtId="0" fontId="0" fillId="0" borderId="45" xfId="0" applyBorder="1">
      <alignment vertical="center"/>
    </xf>
    <xf numFmtId="0" fontId="9" fillId="0" borderId="46" xfId="0" applyFont="1" applyBorder="1" applyAlignment="1">
      <alignment horizontal="right" vertical="center"/>
    </xf>
    <xf numFmtId="0" fontId="0" fillId="0" borderId="30" xfId="0" applyBorder="1">
      <alignment vertical="center"/>
    </xf>
    <xf numFmtId="0" fontId="9" fillId="0" borderId="31" xfId="0" applyFont="1" applyBorder="1" applyAlignment="1">
      <alignment horizontal="right" vertical="center"/>
    </xf>
    <xf numFmtId="0" fontId="0" fillId="0" borderId="47" xfId="0" applyBorder="1" applyAlignment="1">
      <alignment horizontal="center" vertical="center"/>
    </xf>
    <xf numFmtId="0" fontId="0" fillId="0" borderId="47" xfId="0" applyBorder="1">
      <alignment vertical="center"/>
    </xf>
    <xf numFmtId="0" fontId="9" fillId="0" borderId="48" xfId="0" applyFont="1" applyBorder="1" applyAlignment="1">
      <alignment horizontal="right" vertical="center"/>
    </xf>
    <xf numFmtId="0" fontId="9" fillId="0" borderId="4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>
      <alignment vertical="center"/>
    </xf>
    <xf numFmtId="0" fontId="9" fillId="0" borderId="52" xfId="0" applyFont="1" applyBorder="1" applyAlignment="1">
      <alignment horizontal="right" vertical="center"/>
    </xf>
    <xf numFmtId="0" fontId="0" fillId="0" borderId="53" xfId="0" applyBorder="1" applyAlignment="1">
      <alignment horizontal="center" vertical="center"/>
    </xf>
    <xf numFmtId="0" fontId="0" fillId="0" borderId="53" xfId="0" applyBorder="1">
      <alignment vertical="center"/>
    </xf>
    <xf numFmtId="0" fontId="9" fillId="0" borderId="52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9" fillId="0" borderId="54" xfId="0" applyFont="1" applyBorder="1" applyAlignment="1">
      <alignment horizontal="right" vertical="center"/>
    </xf>
    <xf numFmtId="0" fontId="0" fillId="0" borderId="50" xfId="0" applyBorder="1">
      <alignment vertical="center"/>
    </xf>
    <xf numFmtId="0" fontId="0" fillId="0" borderId="52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10" fillId="0" borderId="44" xfId="0" applyFont="1" applyBorder="1" applyAlignment="1">
      <alignment horizontal="left" vertical="center"/>
    </xf>
    <xf numFmtId="0" fontId="11" fillId="0" borderId="44" xfId="0" applyFont="1" applyBorder="1" applyAlignment="1">
      <alignment horizontal="center" vertical="center"/>
    </xf>
    <xf numFmtId="0" fontId="9" fillId="0" borderId="34" xfId="0" applyFont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0" fillId="0" borderId="58" xfId="0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66" xfId="0" applyFont="1" applyBorder="1" applyAlignment="1">
      <alignment horizontal="right" vertical="center"/>
    </xf>
    <xf numFmtId="3" fontId="8" fillId="0" borderId="67" xfId="0" applyNumberFormat="1" applyFont="1" applyBorder="1" applyAlignment="1">
      <alignment horizontal="right" vertical="center"/>
    </xf>
    <xf numFmtId="3" fontId="8" fillId="0" borderId="68" xfId="0" applyNumberFormat="1" applyFont="1" applyBorder="1" applyAlignment="1">
      <alignment horizontal="right" vertical="center"/>
    </xf>
    <xf numFmtId="0" fontId="8" fillId="0" borderId="69" xfId="0" applyFont="1" applyBorder="1" applyAlignment="1">
      <alignment horizontal="right" vertical="center"/>
    </xf>
    <xf numFmtId="3" fontId="8" fillId="0" borderId="70" xfId="0" applyNumberFormat="1" applyFont="1" applyBorder="1" applyAlignment="1">
      <alignment horizontal="right" vertical="center"/>
    </xf>
    <xf numFmtId="0" fontId="8" fillId="0" borderId="70" xfId="0" applyFont="1" applyBorder="1" applyAlignment="1">
      <alignment horizontal="right" vertical="center"/>
    </xf>
    <xf numFmtId="3" fontId="8" fillId="0" borderId="28" xfId="0" applyNumberFormat="1" applyFont="1" applyBorder="1" applyAlignment="1">
      <alignment horizontal="right" vertical="center"/>
    </xf>
    <xf numFmtId="0" fontId="9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8" fillId="0" borderId="35" xfId="0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8" fillId="0" borderId="47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0" fillId="0" borderId="48" xfId="0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23" xfId="0" applyBorder="1">
      <alignment vertical="center"/>
    </xf>
    <xf numFmtId="0" fontId="0" fillId="0" borderId="6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組合員数の変化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組合員数の年変化!$B$6</c:f>
              <c:strCache>
                <c:ptCount val="1"/>
                <c:pt idx="0">
                  <c:v>正組合員数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組合員数の年変化!$C$4:$AL$5</c:f>
              <c:multiLvlStrCache>
                <c:ptCount val="36"/>
                <c:lvl>
                  <c:pt idx="0">
                    <c:v>昭和・平成〇年</c:v>
                  </c:pt>
                  <c:pt idx="3">
                    <c:v>元年</c:v>
                  </c:pt>
                  <c:pt idx="5">
                    <c:v>5年</c:v>
                  </c:pt>
                  <c:pt idx="7">
                    <c:v>10年</c:v>
                  </c:pt>
                  <c:pt idx="9">
                    <c:v>15年</c:v>
                  </c:pt>
                  <c:pt idx="11">
                    <c:v>20年</c:v>
                  </c:pt>
                  <c:pt idx="13">
                    <c:v>25年</c:v>
                  </c:pt>
                  <c:pt idx="15">
                    <c:v>30年</c:v>
                  </c:pt>
                  <c:pt idx="16">
                    <c:v>元年</c:v>
                  </c:pt>
                  <c:pt idx="17">
                    <c:v>2年</c:v>
                  </c:pt>
                  <c:pt idx="18">
                    <c:v>3年</c:v>
                  </c:pt>
                  <c:pt idx="19">
                    <c:v>4年</c:v>
                  </c:pt>
                  <c:pt idx="20">
                    <c:v>5年</c:v>
                  </c:pt>
                  <c:pt idx="21">
                    <c:v>6年</c:v>
                  </c:pt>
                  <c:pt idx="22">
                    <c:v>7年</c:v>
                  </c:pt>
                  <c:pt idx="23">
                    <c:v>8年</c:v>
                  </c:pt>
                  <c:pt idx="24">
                    <c:v>9年</c:v>
                  </c:pt>
                  <c:pt idx="25">
                    <c:v>10年</c:v>
                  </c:pt>
                  <c:pt idx="26">
                    <c:v>11年</c:v>
                  </c:pt>
                  <c:pt idx="27">
                    <c:v>12年</c:v>
                  </c:pt>
                  <c:pt idx="28">
                    <c:v>13年</c:v>
                  </c:pt>
                  <c:pt idx="29">
                    <c:v>14年</c:v>
                  </c:pt>
                  <c:pt idx="30">
                    <c:v>15年</c:v>
                  </c:pt>
                  <c:pt idx="31">
                    <c:v>16年</c:v>
                  </c:pt>
                  <c:pt idx="32">
                    <c:v>17年</c:v>
                  </c:pt>
                  <c:pt idx="33">
                    <c:v>18年</c:v>
                  </c:pt>
                  <c:pt idx="34">
                    <c:v>19年</c:v>
                  </c:pt>
                  <c:pt idx="35">
                    <c:v>20年</c:v>
                  </c:pt>
                </c:lvl>
                <c:lvl>
                  <c:pt idx="3">
                    <c:v>平成</c:v>
                  </c:pt>
                  <c:pt idx="16">
                    <c:v>令和</c:v>
                  </c:pt>
                </c:lvl>
              </c:multiLvlStrCache>
            </c:multiLvlStrRef>
          </c:cat>
          <c:val>
            <c:numRef>
              <c:f>組合員数の年変化!$C$6:$AL$6</c:f>
              <c:numCache>
                <c:formatCode>General</c:formatCode>
                <c:ptCount val="36"/>
                <c:pt idx="0">
                  <c:v>1100</c:v>
                </c:pt>
                <c:pt idx="3">
                  <c:v>900</c:v>
                </c:pt>
                <c:pt idx="5">
                  <c:v>880</c:v>
                </c:pt>
                <c:pt idx="7">
                  <c:v>850</c:v>
                </c:pt>
                <c:pt idx="9">
                  <c:v>820</c:v>
                </c:pt>
                <c:pt idx="11">
                  <c:v>800</c:v>
                </c:pt>
                <c:pt idx="13">
                  <c:v>780</c:v>
                </c:pt>
                <c:pt idx="15">
                  <c:v>760</c:v>
                </c:pt>
                <c:pt idx="16">
                  <c:v>740</c:v>
                </c:pt>
                <c:pt idx="17">
                  <c:v>710</c:v>
                </c:pt>
                <c:pt idx="18">
                  <c:v>700</c:v>
                </c:pt>
                <c:pt idx="19">
                  <c:v>690</c:v>
                </c:pt>
                <c:pt idx="20">
                  <c:v>670</c:v>
                </c:pt>
                <c:pt idx="21">
                  <c:v>650</c:v>
                </c:pt>
                <c:pt idx="22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A-41CB-B5FC-8737E6B7042B}"/>
            </c:ext>
          </c:extLst>
        </c:ser>
        <c:ser>
          <c:idx val="1"/>
          <c:order val="1"/>
          <c:tx>
            <c:strRef>
              <c:f>組合員数の年変化!$B$7</c:f>
              <c:strCache>
                <c:ptCount val="1"/>
                <c:pt idx="0">
                  <c:v>准組合員数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組合員数の年変化!$C$4:$AL$5</c:f>
              <c:multiLvlStrCache>
                <c:ptCount val="36"/>
                <c:lvl>
                  <c:pt idx="0">
                    <c:v>昭和・平成〇年</c:v>
                  </c:pt>
                  <c:pt idx="3">
                    <c:v>元年</c:v>
                  </c:pt>
                  <c:pt idx="5">
                    <c:v>5年</c:v>
                  </c:pt>
                  <c:pt idx="7">
                    <c:v>10年</c:v>
                  </c:pt>
                  <c:pt idx="9">
                    <c:v>15年</c:v>
                  </c:pt>
                  <c:pt idx="11">
                    <c:v>20年</c:v>
                  </c:pt>
                  <c:pt idx="13">
                    <c:v>25年</c:v>
                  </c:pt>
                  <c:pt idx="15">
                    <c:v>30年</c:v>
                  </c:pt>
                  <c:pt idx="16">
                    <c:v>元年</c:v>
                  </c:pt>
                  <c:pt idx="17">
                    <c:v>2年</c:v>
                  </c:pt>
                  <c:pt idx="18">
                    <c:v>3年</c:v>
                  </c:pt>
                  <c:pt idx="19">
                    <c:v>4年</c:v>
                  </c:pt>
                  <c:pt idx="20">
                    <c:v>5年</c:v>
                  </c:pt>
                  <c:pt idx="21">
                    <c:v>6年</c:v>
                  </c:pt>
                  <c:pt idx="22">
                    <c:v>7年</c:v>
                  </c:pt>
                  <c:pt idx="23">
                    <c:v>8年</c:v>
                  </c:pt>
                  <c:pt idx="24">
                    <c:v>9年</c:v>
                  </c:pt>
                  <c:pt idx="25">
                    <c:v>10年</c:v>
                  </c:pt>
                  <c:pt idx="26">
                    <c:v>11年</c:v>
                  </c:pt>
                  <c:pt idx="27">
                    <c:v>12年</c:v>
                  </c:pt>
                  <c:pt idx="28">
                    <c:v>13年</c:v>
                  </c:pt>
                  <c:pt idx="29">
                    <c:v>14年</c:v>
                  </c:pt>
                  <c:pt idx="30">
                    <c:v>15年</c:v>
                  </c:pt>
                  <c:pt idx="31">
                    <c:v>16年</c:v>
                  </c:pt>
                  <c:pt idx="32">
                    <c:v>17年</c:v>
                  </c:pt>
                  <c:pt idx="33">
                    <c:v>18年</c:v>
                  </c:pt>
                  <c:pt idx="34">
                    <c:v>19年</c:v>
                  </c:pt>
                  <c:pt idx="35">
                    <c:v>20年</c:v>
                  </c:pt>
                </c:lvl>
                <c:lvl>
                  <c:pt idx="3">
                    <c:v>平成</c:v>
                  </c:pt>
                  <c:pt idx="16">
                    <c:v>令和</c:v>
                  </c:pt>
                </c:lvl>
              </c:multiLvlStrCache>
            </c:multiLvlStrRef>
          </c:cat>
          <c:val>
            <c:numRef>
              <c:f>組合員数の年変化!$C$7:$AL$7</c:f>
              <c:numCache>
                <c:formatCode>General</c:formatCode>
                <c:ptCount val="36"/>
                <c:pt idx="0">
                  <c:v>100</c:v>
                </c:pt>
                <c:pt idx="3">
                  <c:v>48</c:v>
                </c:pt>
                <c:pt idx="5">
                  <c:v>45</c:v>
                </c:pt>
                <c:pt idx="7">
                  <c:v>42</c:v>
                </c:pt>
                <c:pt idx="9">
                  <c:v>40</c:v>
                </c:pt>
                <c:pt idx="11">
                  <c:v>38</c:v>
                </c:pt>
                <c:pt idx="13">
                  <c:v>36</c:v>
                </c:pt>
                <c:pt idx="15">
                  <c:v>32</c:v>
                </c:pt>
                <c:pt idx="16">
                  <c:v>30</c:v>
                </c:pt>
                <c:pt idx="17">
                  <c:v>39</c:v>
                </c:pt>
                <c:pt idx="18">
                  <c:v>28</c:v>
                </c:pt>
                <c:pt idx="19">
                  <c:v>26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A-41CB-B5FC-8737E6B70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12736"/>
        <c:axId val="315414176"/>
      </c:lineChart>
      <c:catAx>
        <c:axId val="3154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5414176"/>
        <c:crosses val="autoZero"/>
        <c:auto val="1"/>
        <c:lblAlgn val="ctr"/>
        <c:lblOffset val="100"/>
        <c:noMultiLvlLbl val="0"/>
      </c:catAx>
      <c:valAx>
        <c:axId val="31541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541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収入額の変化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収入額の年変化!$B$6</c:f>
              <c:strCache>
                <c:ptCount val="1"/>
                <c:pt idx="0">
                  <c:v>収入額（円）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収入額の年変化!$C$4:$AL$5</c:f>
              <c:multiLvlStrCache>
                <c:ptCount val="36"/>
                <c:lvl>
                  <c:pt idx="0">
                    <c:v>昭和・平成〇年</c:v>
                  </c:pt>
                  <c:pt idx="3">
                    <c:v>元年</c:v>
                  </c:pt>
                  <c:pt idx="5">
                    <c:v>5年</c:v>
                  </c:pt>
                  <c:pt idx="7">
                    <c:v>10年</c:v>
                  </c:pt>
                  <c:pt idx="9">
                    <c:v>15年</c:v>
                  </c:pt>
                  <c:pt idx="11">
                    <c:v>20年</c:v>
                  </c:pt>
                  <c:pt idx="13">
                    <c:v>25年</c:v>
                  </c:pt>
                  <c:pt idx="15">
                    <c:v>30年</c:v>
                  </c:pt>
                  <c:pt idx="16">
                    <c:v>元年</c:v>
                  </c:pt>
                  <c:pt idx="17">
                    <c:v>2年</c:v>
                  </c:pt>
                  <c:pt idx="18">
                    <c:v>3年</c:v>
                  </c:pt>
                  <c:pt idx="19">
                    <c:v>4年</c:v>
                  </c:pt>
                  <c:pt idx="20">
                    <c:v>5年</c:v>
                  </c:pt>
                  <c:pt idx="21">
                    <c:v>6年</c:v>
                  </c:pt>
                  <c:pt idx="22">
                    <c:v>7年</c:v>
                  </c:pt>
                  <c:pt idx="23">
                    <c:v>8年</c:v>
                  </c:pt>
                  <c:pt idx="24">
                    <c:v>9年</c:v>
                  </c:pt>
                  <c:pt idx="25">
                    <c:v>10年</c:v>
                  </c:pt>
                  <c:pt idx="26">
                    <c:v>11年</c:v>
                  </c:pt>
                  <c:pt idx="27">
                    <c:v>12年</c:v>
                  </c:pt>
                  <c:pt idx="28">
                    <c:v>13年</c:v>
                  </c:pt>
                  <c:pt idx="29">
                    <c:v>14年</c:v>
                  </c:pt>
                  <c:pt idx="30">
                    <c:v>15年</c:v>
                  </c:pt>
                  <c:pt idx="31">
                    <c:v>16年</c:v>
                  </c:pt>
                  <c:pt idx="32">
                    <c:v>17年</c:v>
                  </c:pt>
                  <c:pt idx="33">
                    <c:v>18年</c:v>
                  </c:pt>
                  <c:pt idx="34">
                    <c:v>19年</c:v>
                  </c:pt>
                  <c:pt idx="35">
                    <c:v>20年</c:v>
                  </c:pt>
                </c:lvl>
                <c:lvl>
                  <c:pt idx="3">
                    <c:v>平成</c:v>
                  </c:pt>
                  <c:pt idx="16">
                    <c:v>令和</c:v>
                  </c:pt>
                </c:lvl>
              </c:multiLvlStrCache>
            </c:multiLvlStrRef>
          </c:cat>
          <c:val>
            <c:numRef>
              <c:f>収入額の年変化!$C$6:$AL$6</c:f>
              <c:numCache>
                <c:formatCode>#,##0_ </c:formatCode>
                <c:ptCount val="36"/>
                <c:pt idx="0">
                  <c:v>10000000</c:v>
                </c:pt>
                <c:pt idx="3">
                  <c:v>9000000</c:v>
                </c:pt>
                <c:pt idx="5">
                  <c:v>8800000</c:v>
                </c:pt>
                <c:pt idx="7">
                  <c:v>8500000</c:v>
                </c:pt>
                <c:pt idx="9">
                  <c:v>8200000</c:v>
                </c:pt>
                <c:pt idx="11">
                  <c:v>8000000</c:v>
                </c:pt>
                <c:pt idx="13">
                  <c:v>7800000</c:v>
                </c:pt>
                <c:pt idx="15">
                  <c:v>7600000</c:v>
                </c:pt>
                <c:pt idx="16">
                  <c:v>7400000</c:v>
                </c:pt>
                <c:pt idx="17">
                  <c:v>7100000</c:v>
                </c:pt>
                <c:pt idx="18">
                  <c:v>7000000</c:v>
                </c:pt>
                <c:pt idx="19">
                  <c:v>6900000</c:v>
                </c:pt>
                <c:pt idx="20">
                  <c:v>6700000</c:v>
                </c:pt>
                <c:pt idx="21">
                  <c:v>6500000</c:v>
                </c:pt>
                <c:pt idx="22">
                  <c:v>6200000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1-4282-A225-ECD287201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12736"/>
        <c:axId val="315414176"/>
      </c:lineChart>
      <c:catAx>
        <c:axId val="3154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5414176"/>
        <c:crosses val="autoZero"/>
        <c:auto val="1"/>
        <c:lblAlgn val="ctr"/>
        <c:lblOffset val="100"/>
        <c:noMultiLvlLbl val="0"/>
      </c:catAx>
      <c:valAx>
        <c:axId val="31541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541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剰余金・損失金の変化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剰余金・損失金の年変化!$B$5</c:f>
              <c:strCache>
                <c:ptCount val="1"/>
                <c:pt idx="0">
                  <c:v>剰余金または損失金（円）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剰余金・損失金の年変化!$C$3:$V$4</c:f>
              <c:multiLvlStrCache>
                <c:ptCount val="20"/>
                <c:lvl>
                  <c:pt idx="0">
                    <c:v>元年</c:v>
                  </c:pt>
                  <c:pt idx="1">
                    <c:v>2年</c:v>
                  </c:pt>
                  <c:pt idx="2">
                    <c:v>3年</c:v>
                  </c:pt>
                  <c:pt idx="3">
                    <c:v>4年</c:v>
                  </c:pt>
                  <c:pt idx="4">
                    <c:v>5年</c:v>
                  </c:pt>
                  <c:pt idx="5">
                    <c:v>6年</c:v>
                  </c:pt>
                  <c:pt idx="6">
                    <c:v>7年</c:v>
                  </c:pt>
                  <c:pt idx="7">
                    <c:v>8年</c:v>
                  </c:pt>
                  <c:pt idx="8">
                    <c:v>9年</c:v>
                  </c:pt>
                  <c:pt idx="9">
                    <c:v>10年</c:v>
                  </c:pt>
                  <c:pt idx="10">
                    <c:v>11年</c:v>
                  </c:pt>
                  <c:pt idx="11">
                    <c:v>12年</c:v>
                  </c:pt>
                  <c:pt idx="12">
                    <c:v>13年</c:v>
                  </c:pt>
                  <c:pt idx="13">
                    <c:v>14年</c:v>
                  </c:pt>
                  <c:pt idx="14">
                    <c:v>15年</c:v>
                  </c:pt>
                  <c:pt idx="15">
                    <c:v>16年</c:v>
                  </c:pt>
                  <c:pt idx="16">
                    <c:v>17年</c:v>
                  </c:pt>
                  <c:pt idx="17">
                    <c:v>18年</c:v>
                  </c:pt>
                  <c:pt idx="18">
                    <c:v>19年</c:v>
                  </c:pt>
                  <c:pt idx="19">
                    <c:v>20年</c:v>
                  </c:pt>
                </c:lvl>
                <c:lvl>
                  <c:pt idx="0">
                    <c:v>令和</c:v>
                  </c:pt>
                </c:lvl>
              </c:multiLvlStrCache>
            </c:multiLvlStrRef>
          </c:cat>
          <c:val>
            <c:numRef>
              <c:f>剰余金・損失金の年変化!$C$5:$V$5</c:f>
              <c:numCache>
                <c:formatCode>#,##0_ ;[Red]\-#,##0\ </c:formatCode>
                <c:ptCount val="20"/>
                <c:pt idx="0">
                  <c:v>1000000</c:v>
                </c:pt>
                <c:pt idx="1">
                  <c:v>-700000</c:v>
                </c:pt>
                <c:pt idx="2">
                  <c:v>900000</c:v>
                </c:pt>
                <c:pt idx="3">
                  <c:v>-1000000</c:v>
                </c:pt>
                <c:pt idx="4">
                  <c:v>500000</c:v>
                </c:pt>
                <c:pt idx="5">
                  <c:v>-100000</c:v>
                </c:pt>
                <c:pt idx="6">
                  <c:v>-550000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1-41A7-BBEF-B3CA8D6B3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12736"/>
        <c:axId val="315414176"/>
      </c:lineChart>
      <c:catAx>
        <c:axId val="3154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5414176"/>
        <c:crosses val="autoZero"/>
        <c:auto val="1"/>
        <c:lblAlgn val="ctr"/>
        <c:lblOffset val="100"/>
        <c:noMultiLvlLbl val="0"/>
      </c:catAx>
      <c:valAx>
        <c:axId val="31541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541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増殖経費の変化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増殖経費の年変化!$B$5</c:f>
              <c:strCache>
                <c:ptCount val="1"/>
                <c:pt idx="0">
                  <c:v>増殖経費（円）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増殖経費の年変化!$C$3:$V$4</c:f>
              <c:multiLvlStrCache>
                <c:ptCount val="20"/>
                <c:lvl>
                  <c:pt idx="0">
                    <c:v>元年</c:v>
                  </c:pt>
                  <c:pt idx="1">
                    <c:v>2年</c:v>
                  </c:pt>
                  <c:pt idx="2">
                    <c:v>3年</c:v>
                  </c:pt>
                  <c:pt idx="3">
                    <c:v>4年</c:v>
                  </c:pt>
                  <c:pt idx="4">
                    <c:v>5年</c:v>
                  </c:pt>
                  <c:pt idx="5">
                    <c:v>6年</c:v>
                  </c:pt>
                  <c:pt idx="6">
                    <c:v>7年</c:v>
                  </c:pt>
                  <c:pt idx="7">
                    <c:v>8年</c:v>
                  </c:pt>
                  <c:pt idx="8">
                    <c:v>9年</c:v>
                  </c:pt>
                  <c:pt idx="9">
                    <c:v>10年</c:v>
                  </c:pt>
                  <c:pt idx="10">
                    <c:v>11年</c:v>
                  </c:pt>
                  <c:pt idx="11">
                    <c:v>12年</c:v>
                  </c:pt>
                  <c:pt idx="12">
                    <c:v>13年</c:v>
                  </c:pt>
                  <c:pt idx="13">
                    <c:v>14年</c:v>
                  </c:pt>
                  <c:pt idx="14">
                    <c:v>15年</c:v>
                  </c:pt>
                  <c:pt idx="15">
                    <c:v>16年</c:v>
                  </c:pt>
                  <c:pt idx="16">
                    <c:v>17年</c:v>
                  </c:pt>
                  <c:pt idx="17">
                    <c:v>18年</c:v>
                  </c:pt>
                  <c:pt idx="18">
                    <c:v>19年</c:v>
                  </c:pt>
                  <c:pt idx="19">
                    <c:v>20年</c:v>
                  </c:pt>
                </c:lvl>
                <c:lvl>
                  <c:pt idx="0">
                    <c:v>令和</c:v>
                  </c:pt>
                </c:lvl>
              </c:multiLvlStrCache>
            </c:multiLvlStrRef>
          </c:cat>
          <c:val>
            <c:numRef>
              <c:f>増殖経費の年変化!$C$5:$V$5</c:f>
              <c:numCache>
                <c:formatCode>#,##0_ </c:formatCode>
                <c:ptCount val="20"/>
                <c:pt idx="0">
                  <c:v>7400000</c:v>
                </c:pt>
                <c:pt idx="1">
                  <c:v>7100000</c:v>
                </c:pt>
                <c:pt idx="2">
                  <c:v>7000000</c:v>
                </c:pt>
                <c:pt idx="3">
                  <c:v>6900000</c:v>
                </c:pt>
                <c:pt idx="4">
                  <c:v>6700000</c:v>
                </c:pt>
                <c:pt idx="5">
                  <c:v>6500000</c:v>
                </c:pt>
                <c:pt idx="6">
                  <c:v>6200000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9-4DE8-9A45-E1D411740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12736"/>
        <c:axId val="315414176"/>
      </c:lineChart>
      <c:catAx>
        <c:axId val="3154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5414176"/>
        <c:crosses val="autoZero"/>
        <c:auto val="1"/>
        <c:lblAlgn val="ctr"/>
        <c:lblOffset val="100"/>
        <c:noMultiLvlLbl val="0"/>
      </c:catAx>
      <c:valAx>
        <c:axId val="31541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541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総支出額に占める増殖経費の割合の変化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増殖経費の割合の年変化!$B$7</c:f>
              <c:strCache>
                <c:ptCount val="1"/>
                <c:pt idx="0">
                  <c:v>増殖経費/総支出額（％）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増殖経費の割合の年変化!$C$3:$V$4</c:f>
              <c:multiLvlStrCache>
                <c:ptCount val="20"/>
                <c:lvl>
                  <c:pt idx="0">
                    <c:v>元年</c:v>
                  </c:pt>
                  <c:pt idx="1">
                    <c:v>2年</c:v>
                  </c:pt>
                  <c:pt idx="2">
                    <c:v>3年</c:v>
                  </c:pt>
                  <c:pt idx="3">
                    <c:v>4年</c:v>
                  </c:pt>
                  <c:pt idx="4">
                    <c:v>5年</c:v>
                  </c:pt>
                  <c:pt idx="5">
                    <c:v>6年</c:v>
                  </c:pt>
                  <c:pt idx="6">
                    <c:v>7年</c:v>
                  </c:pt>
                  <c:pt idx="7">
                    <c:v>8年</c:v>
                  </c:pt>
                  <c:pt idx="8">
                    <c:v>9年</c:v>
                  </c:pt>
                  <c:pt idx="9">
                    <c:v>10年</c:v>
                  </c:pt>
                  <c:pt idx="10">
                    <c:v>11年</c:v>
                  </c:pt>
                  <c:pt idx="11">
                    <c:v>12年</c:v>
                  </c:pt>
                  <c:pt idx="12">
                    <c:v>13年</c:v>
                  </c:pt>
                  <c:pt idx="13">
                    <c:v>14年</c:v>
                  </c:pt>
                  <c:pt idx="14">
                    <c:v>15年</c:v>
                  </c:pt>
                  <c:pt idx="15">
                    <c:v>16年</c:v>
                  </c:pt>
                  <c:pt idx="16">
                    <c:v>17年</c:v>
                  </c:pt>
                  <c:pt idx="17">
                    <c:v>18年</c:v>
                  </c:pt>
                  <c:pt idx="18">
                    <c:v>19年</c:v>
                  </c:pt>
                  <c:pt idx="19">
                    <c:v>20年</c:v>
                  </c:pt>
                </c:lvl>
                <c:lvl>
                  <c:pt idx="0">
                    <c:v>令和</c:v>
                  </c:pt>
                </c:lvl>
              </c:multiLvlStrCache>
            </c:multiLvlStrRef>
          </c:cat>
          <c:val>
            <c:numRef>
              <c:f>増殖経費の割合の年変化!$C$7:$V$7</c:f>
              <c:numCache>
                <c:formatCode>#,##0.0_ </c:formatCode>
                <c:ptCount val="20"/>
                <c:pt idx="0">
                  <c:v>30</c:v>
                </c:pt>
                <c:pt idx="1">
                  <c:v>30.526315789473685</c:v>
                </c:pt>
                <c:pt idx="2">
                  <c:v>31.111111111111111</c:v>
                </c:pt>
                <c:pt idx="3">
                  <c:v>31.764705882352938</c:v>
                </c:pt>
                <c:pt idx="4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A-4799-9FAB-44F407C24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12736"/>
        <c:axId val="315414176"/>
      </c:lineChart>
      <c:catAx>
        <c:axId val="3154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5414176"/>
        <c:crosses val="autoZero"/>
        <c:auto val="1"/>
        <c:lblAlgn val="ctr"/>
        <c:lblOffset val="100"/>
        <c:noMultiLvlLbl val="0"/>
      </c:catAx>
      <c:valAx>
        <c:axId val="31541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541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_xlchart.v1.10</cx:f>
      </cx:strDim>
      <cx:numDim type="val">
        <cx:f dir="row"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游ゴシック" panose="020B0400000000000000" pitchFamily="50" charset="-128"/>
              </a:rPr>
              <a:t>年齢構成（令和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游ゴシック" panose="020B0400000000000000" pitchFamily="50" charset="-128"/>
              </a:rPr>
              <a:t>7</a:t>
            </a: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游ゴシック" panose="020B0400000000000000" pitchFamily="50" charset="-128"/>
              </a:rPr>
              <a:t>年）</a:t>
            </a:r>
          </a:p>
        </cx:rich>
      </cx:tx>
    </cx:title>
    <cx:plotArea>
      <cx:plotAreaRegion>
        <cx:series layoutId="clusteredColumn" uniqueId="{99869805-CBFA-4BCC-A199-1F10F2A2AFEE}" formatIdx="0">
          <cx:tx>
            <cx:txData>
              <cx:f>_xlchart.v1.9</cx:f>
              <cx:v>令和7年</cx:v>
            </cx:txData>
          </cx:tx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_xlchart.v1.7</cx:f>
      </cx:strDim>
      <cx:numDim type="val">
        <cx:f dir="row">_xlchart.v1.8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游ゴシック" panose="020B0400000000000000" pitchFamily="50" charset="-128"/>
              </a:rPr>
              <a:t>年齢構成（令和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游ゴシック" panose="020B0400000000000000" pitchFamily="50" charset="-128"/>
              </a:rPr>
              <a:t>12</a:t>
            </a: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游ゴシック" panose="020B0400000000000000" pitchFamily="50" charset="-128"/>
              </a:rPr>
              <a:t>年）</a:t>
            </a:r>
          </a:p>
        </cx:rich>
      </cx:tx>
    </cx:title>
    <cx:plotArea>
      <cx:plotAreaRegion>
        <cx:series layoutId="clusteredColumn" uniqueId="{06BE4587-712E-4DFB-B3BE-7BF8773A8232}" formatIdx="0">
          <cx:tx>
            <cx:txData>
              <cx:f>_xlchart.v1.6</cx:f>
              <cx:v>令和12年</cx:v>
            </cx:txData>
          </cx:tx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_xlchart.v1.4</cx:f>
      </cx:strDim>
      <cx:numDim type="val">
        <cx:f dir="row"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游ゴシック" panose="020B0400000000000000" pitchFamily="50" charset="-128"/>
              </a:rPr>
              <a:t>年齢構成（令和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游ゴシック" panose="020B0400000000000000" pitchFamily="50" charset="-128"/>
              </a:rPr>
              <a:t>17</a:t>
            </a: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游ゴシック" panose="020B0400000000000000" pitchFamily="50" charset="-128"/>
              </a:rPr>
              <a:t>年）</a:t>
            </a:r>
          </a:p>
        </cx:rich>
      </cx:tx>
    </cx:title>
    <cx:plotArea>
      <cx:plotAreaRegion>
        <cx:series layoutId="clusteredColumn" uniqueId="{8F7C4DDA-93A8-4842-997D-417AF981DF88}" formatIdx="0">
          <cx:tx>
            <cx:txData>
              <cx:f>_xlchart.v1.3</cx:f>
              <cx:v>令和17年</cx:v>
            </cx:txData>
          </cx:tx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</cx:f>
      </cx:strDim>
      <cx:numDim type="val">
        <cx:f dir="row">_xlchart.v1.2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游ゴシック" panose="020B0400000000000000" pitchFamily="50" charset="-128"/>
              </a:rPr>
              <a:t>年齢構成（令和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游ゴシック" panose="020B0400000000000000" pitchFamily="50" charset="-128"/>
              </a:rPr>
              <a:t>22</a:t>
            </a: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游ゴシック" panose="020B0400000000000000" pitchFamily="50" charset="-128"/>
              </a:rPr>
              <a:t>年）</a:t>
            </a:r>
          </a:p>
        </cx:rich>
      </cx:tx>
    </cx:title>
    <cx:plotArea>
      <cx:plotAreaRegion>
        <cx:series layoutId="clusteredColumn" uniqueId="{67FB0737-3E7B-4272-A848-9361B043C7B2}" formatIdx="0">
          <cx:tx>
            <cx:txData>
              <cx:f>_xlchart.v1.0</cx:f>
              <cx:v>令和22年</cx:v>
            </cx:txData>
          </cx:tx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_xlchart.v1.13</cx:f>
      </cx:strDim>
      <cx:numDim type="val">
        <cx:f dir="row">_xlchart.v1.14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游ゴシック" panose="020B0400000000000000" pitchFamily="50" charset="-128"/>
              </a:rPr>
              <a:t>年齢構成（令和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游ゴシック" panose="020B0400000000000000" pitchFamily="50" charset="-128"/>
              </a:rPr>
              <a:t>25</a:t>
            </a: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游ゴシック" panose="020B0400000000000000" pitchFamily="50" charset="-128"/>
              </a:rPr>
              <a:t>年）</a:t>
            </a:r>
          </a:p>
        </cx:rich>
      </cx:tx>
    </cx:title>
    <cx:plotArea>
      <cx:plotAreaRegion>
        <cx:series layoutId="clusteredColumn" uniqueId="{2F8C30B0-200D-4B08-83B8-FBDF1E6854EB}" formatIdx="0">
          <cx:tx>
            <cx:txData>
              <cx:f>_xlchart.v1.12</cx:f>
              <cx:v>令和25年</cx:v>
            </cx:txData>
          </cx:tx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10103</xdr:rowOff>
    </xdr:from>
    <xdr:to>
      <xdr:col>18</xdr:col>
      <xdr:colOff>17318</xdr:colOff>
      <xdr:row>30</xdr:row>
      <xdr:rowOff>196272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AAF76C8-D393-49B0-9916-6F26B5DBE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1476952</xdr:colOff>
      <xdr:row>10</xdr:row>
      <xdr:rowOff>5773</xdr:rowOff>
    </xdr:from>
    <xdr:to>
      <xdr:col>9</xdr:col>
      <xdr:colOff>5773</xdr:colOff>
      <xdr:row>21</xdr:row>
      <xdr:rowOff>219364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グラフ 2">
              <a:extLst>
                <a:ext uri="{FF2B5EF4-FFF2-40B4-BE49-F238E27FC236}">
                  <a16:creationId xmlns:a16="http://schemas.microsoft.com/office/drawing/2014/main" id="{65A7A660-624E-405F-9E16-693ACF4340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8347" y="2312728"/>
              <a:ext cx="6009756" cy="272438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2</xdr:col>
      <xdr:colOff>10103</xdr:colOff>
      <xdr:row>23</xdr:row>
      <xdr:rowOff>228310</xdr:rowOff>
    </xdr:from>
    <xdr:to>
      <xdr:col>9</xdr:col>
      <xdr:colOff>0</xdr:colOff>
      <xdr:row>35</xdr:row>
      <xdr:rowOff>230908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0BF4353-0083-4A8E-AEFC-E854D7F705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1683" y="5505160"/>
              <a:ext cx="5988742" cy="274579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2</xdr:col>
      <xdr:colOff>12410</xdr:colOff>
      <xdr:row>38</xdr:row>
      <xdr:rowOff>2598</xdr:rowOff>
    </xdr:from>
    <xdr:to>
      <xdr:col>8</xdr:col>
      <xdr:colOff>860135</xdr:colOff>
      <xdr:row>50</xdr:row>
      <xdr:rowOff>11545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4">
              <a:extLst>
                <a:ext uri="{FF2B5EF4-FFF2-40B4-BE49-F238E27FC236}">
                  <a16:creationId xmlns:a16="http://schemas.microsoft.com/office/drawing/2014/main" id="{41CCEAE4-EF5D-4B2D-8806-39B3B97BAA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5895" y="8708448"/>
              <a:ext cx="5983605" cy="275595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2</xdr:col>
      <xdr:colOff>15298</xdr:colOff>
      <xdr:row>51</xdr:row>
      <xdr:rowOff>226579</xdr:rowOff>
    </xdr:from>
    <xdr:to>
      <xdr:col>8</xdr:col>
      <xdr:colOff>848591</xdr:colOff>
      <xdr:row>64</xdr:row>
      <xdr:rowOff>11545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AC42BC2-66EA-467D-BC0C-147B0871B5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8783" y="11904229"/>
              <a:ext cx="5974888" cy="27605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1</xdr:col>
      <xdr:colOff>1482147</xdr:colOff>
      <xdr:row>66</xdr:row>
      <xdr:rowOff>6350</xdr:rowOff>
    </xdr:from>
    <xdr:to>
      <xdr:col>8</xdr:col>
      <xdr:colOff>860135</xdr:colOff>
      <xdr:row>77</xdr:row>
      <xdr:rowOff>219364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6">
              <a:extLst>
                <a:ext uri="{FF2B5EF4-FFF2-40B4-BE49-F238E27FC236}">
                  <a16:creationId xmlns:a16="http://schemas.microsoft.com/office/drawing/2014/main" id="{CB3D8876-1FDE-492B-A0C2-0320F26363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5922" y="15114905"/>
              <a:ext cx="6003578" cy="272380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10102</xdr:rowOff>
    </xdr:from>
    <xdr:to>
      <xdr:col>17</xdr:col>
      <xdr:colOff>46182</xdr:colOff>
      <xdr:row>30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C4BE7F5-B14F-49D1-B756-A9CEEA561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1010226</xdr:colOff>
      <xdr:row>8</xdr:row>
      <xdr:rowOff>10102</xdr:rowOff>
    </xdr:from>
    <xdr:to>
      <xdr:col>12</xdr:col>
      <xdr:colOff>0</xdr:colOff>
      <xdr:row>25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EED0B67-41F4-4232-B41D-6DC35CA15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1010226</xdr:colOff>
      <xdr:row>7</xdr:row>
      <xdr:rowOff>10102</xdr:rowOff>
    </xdr:from>
    <xdr:to>
      <xdr:col>12</xdr:col>
      <xdr:colOff>0</xdr:colOff>
      <xdr:row>24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AAB22AF-4DE8-4098-BB42-547385107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1682750</xdr:colOff>
      <xdr:row>9</xdr:row>
      <xdr:rowOff>6350</xdr:rowOff>
    </xdr:from>
    <xdr:to>
      <xdr:col>12</xdr:col>
      <xdr:colOff>6350</xdr:colOff>
      <xdr:row>26</xdr:row>
      <xdr:rowOff>209550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8F28345-3FA4-4C0F-9AA4-181BC0936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876300</xdr:colOff>
      <xdr:row>11</xdr:row>
      <xdr:rowOff>0</xdr:rowOff>
    </xdr:from>
    <xdr:to>
      <xdr:col>5</xdr:col>
      <xdr:colOff>1365250</xdr:colOff>
      <xdr:row>13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F9080F5-7921-4A7D-A128-8EFD61B2FC32}"/>
            </a:ext>
          </a:extLst>
        </xdr:cNvPr>
        <xdr:cNvCxnSpPr/>
      </xdr:nvCxnSpPr>
      <xdr:spPr>
        <a:xfrm>
          <a:off x="5391150" y="2832100"/>
          <a:ext cx="1371600" cy="431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876300</xdr:colOff>
      <xdr:row>13</xdr:row>
      <xdr:rowOff>6350</xdr:rowOff>
    </xdr:from>
    <xdr:to>
      <xdr:col>6</xdr:col>
      <xdr:colOff>6350</xdr:colOff>
      <xdr:row>14</xdr:row>
      <xdr:rowOff>6350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60C33B3-5BAC-4014-B3F0-B60B8EEFDAD6}"/>
            </a:ext>
          </a:extLst>
        </xdr:cNvPr>
        <xdr:cNvCxnSpPr/>
      </xdr:nvCxnSpPr>
      <xdr:spPr>
        <a:xfrm>
          <a:off x="5391150" y="3270250"/>
          <a:ext cx="1384300" cy="266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876300</xdr:colOff>
      <xdr:row>14</xdr:row>
      <xdr:rowOff>0</xdr:rowOff>
    </xdr:from>
    <xdr:to>
      <xdr:col>5</xdr:col>
      <xdr:colOff>1365250</xdr:colOff>
      <xdr:row>14</xdr:row>
      <xdr:rowOff>247650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00A6F88-C0FF-45A0-B097-803DC34C90EA}"/>
            </a:ext>
          </a:extLst>
        </xdr:cNvPr>
        <xdr:cNvCxnSpPr/>
      </xdr:nvCxnSpPr>
      <xdr:spPr>
        <a:xfrm>
          <a:off x="5391150" y="3530600"/>
          <a:ext cx="1371600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0</xdr:rowOff>
    </xdr:from>
    <xdr:to>
      <xdr:col>6</xdr:col>
      <xdr:colOff>0</xdr:colOff>
      <xdr:row>16</xdr:row>
      <xdr:rowOff>247650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0E6841D-0E5A-461B-A558-E83972356DD2}"/>
            </a:ext>
          </a:extLst>
        </xdr:cNvPr>
        <xdr:cNvCxnSpPr/>
      </xdr:nvCxnSpPr>
      <xdr:spPr>
        <a:xfrm>
          <a:off x="5397500" y="4064000"/>
          <a:ext cx="1371600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17</xdr:row>
      <xdr:rowOff>6350</xdr:rowOff>
    </xdr:from>
    <xdr:to>
      <xdr:col>6</xdr:col>
      <xdr:colOff>0</xdr:colOff>
      <xdr:row>17</xdr:row>
      <xdr:rowOff>247650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1453CBE-6577-4F95-AC6F-D9926D5B9679}"/>
            </a:ext>
          </a:extLst>
        </xdr:cNvPr>
        <xdr:cNvCxnSpPr/>
      </xdr:nvCxnSpPr>
      <xdr:spPr>
        <a:xfrm>
          <a:off x="5397500" y="4337050"/>
          <a:ext cx="1371600" cy="241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</xdr:row>
      <xdr:rowOff>0</xdr:rowOff>
    </xdr:from>
    <xdr:to>
      <xdr:col>11</xdr:col>
      <xdr:colOff>6350</xdr:colOff>
      <xdr:row>12</xdr:row>
      <xdr:rowOff>209550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10EECEA-B876-4486-A6B6-E71CC4D30373}"/>
            </a:ext>
          </a:extLst>
        </xdr:cNvPr>
        <xdr:cNvCxnSpPr/>
      </xdr:nvCxnSpPr>
      <xdr:spPr>
        <a:xfrm>
          <a:off x="10648950" y="2832100"/>
          <a:ext cx="1377950" cy="425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13</xdr:row>
      <xdr:rowOff>6350</xdr:rowOff>
    </xdr:from>
    <xdr:to>
      <xdr:col>11</xdr:col>
      <xdr:colOff>0</xdr:colOff>
      <xdr:row>14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0E3EC2D-F701-42E0-8B2B-3CDDA1A85974}"/>
            </a:ext>
          </a:extLst>
        </xdr:cNvPr>
        <xdr:cNvCxnSpPr/>
      </xdr:nvCxnSpPr>
      <xdr:spPr>
        <a:xfrm>
          <a:off x="10648950" y="3270250"/>
          <a:ext cx="1371600" cy="260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876300</xdr:colOff>
      <xdr:row>14</xdr:row>
      <xdr:rowOff>0</xdr:rowOff>
    </xdr:from>
    <xdr:to>
      <xdr:col>11</xdr:col>
      <xdr:colOff>6350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1F95955-F795-42A8-8A1D-98569B129920}"/>
            </a:ext>
          </a:extLst>
        </xdr:cNvPr>
        <xdr:cNvCxnSpPr/>
      </xdr:nvCxnSpPr>
      <xdr:spPr>
        <a:xfrm>
          <a:off x="10642600" y="3530600"/>
          <a:ext cx="1384300" cy="266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876300</xdr:colOff>
      <xdr:row>16</xdr:row>
      <xdr:rowOff>0</xdr:rowOff>
    </xdr:from>
    <xdr:to>
      <xdr:col>11</xdr:col>
      <xdr:colOff>6350</xdr:colOff>
      <xdr:row>17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4212345-EDD1-47B1-B978-FF96C191B9F8}"/>
            </a:ext>
          </a:extLst>
        </xdr:cNvPr>
        <xdr:cNvCxnSpPr/>
      </xdr:nvCxnSpPr>
      <xdr:spPr>
        <a:xfrm>
          <a:off x="10642600" y="4064000"/>
          <a:ext cx="1384300" cy="266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17</xdr:row>
      <xdr:rowOff>6350</xdr:rowOff>
    </xdr:from>
    <xdr:to>
      <xdr:col>11</xdr:col>
      <xdr:colOff>6350</xdr:colOff>
      <xdr:row>17</xdr:row>
      <xdr:rowOff>247650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65D0AF7-81DF-4950-BA9D-F2269393A528}"/>
            </a:ext>
          </a:extLst>
        </xdr:cNvPr>
        <xdr:cNvCxnSpPr/>
      </xdr:nvCxnSpPr>
      <xdr:spPr>
        <a:xfrm>
          <a:off x="10648950" y="4337050"/>
          <a:ext cx="1377950" cy="241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876300</xdr:colOff>
      <xdr:row>19</xdr:row>
      <xdr:rowOff>0</xdr:rowOff>
    </xdr:from>
    <xdr:to>
      <xdr:col>5</xdr:col>
      <xdr:colOff>1365250</xdr:colOff>
      <xdr:row>21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35635C6-E057-4468-8585-C97AFBEF2FC1}"/>
            </a:ext>
          </a:extLst>
        </xdr:cNvPr>
        <xdr:cNvCxnSpPr/>
      </xdr:nvCxnSpPr>
      <xdr:spPr>
        <a:xfrm>
          <a:off x="5391150" y="4876800"/>
          <a:ext cx="1371600" cy="431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876300</xdr:colOff>
      <xdr:row>21</xdr:row>
      <xdr:rowOff>6350</xdr:rowOff>
    </xdr:from>
    <xdr:to>
      <xdr:col>6</xdr:col>
      <xdr:colOff>6350</xdr:colOff>
      <xdr:row>22</xdr:row>
      <xdr:rowOff>6350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F4C9980E-8B6C-4ABF-AEA4-C4B279467661}"/>
            </a:ext>
          </a:extLst>
        </xdr:cNvPr>
        <xdr:cNvCxnSpPr/>
      </xdr:nvCxnSpPr>
      <xdr:spPr>
        <a:xfrm>
          <a:off x="5391150" y="5314950"/>
          <a:ext cx="1384300" cy="254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876300</xdr:colOff>
      <xdr:row>22</xdr:row>
      <xdr:rowOff>0</xdr:rowOff>
    </xdr:from>
    <xdr:to>
      <xdr:col>5</xdr:col>
      <xdr:colOff>1365250</xdr:colOff>
      <xdr:row>22</xdr:row>
      <xdr:rowOff>247650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3198A43C-5EF2-414B-BD41-AED1C8A7704A}"/>
            </a:ext>
          </a:extLst>
        </xdr:cNvPr>
        <xdr:cNvCxnSpPr/>
      </xdr:nvCxnSpPr>
      <xdr:spPr>
        <a:xfrm>
          <a:off x="5391150" y="5562600"/>
          <a:ext cx="1371600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24</xdr:row>
      <xdr:rowOff>0</xdr:rowOff>
    </xdr:from>
    <xdr:to>
      <xdr:col>6</xdr:col>
      <xdr:colOff>0</xdr:colOff>
      <xdr:row>24</xdr:row>
      <xdr:rowOff>247650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9697BF0-66B6-4AD1-B82B-9F2B766E76CE}"/>
            </a:ext>
          </a:extLst>
        </xdr:cNvPr>
        <xdr:cNvCxnSpPr/>
      </xdr:nvCxnSpPr>
      <xdr:spPr>
        <a:xfrm>
          <a:off x="5397500" y="6070600"/>
          <a:ext cx="1371600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25</xdr:row>
      <xdr:rowOff>6350</xdr:rowOff>
    </xdr:from>
    <xdr:to>
      <xdr:col>6</xdr:col>
      <xdr:colOff>0</xdr:colOff>
      <xdr:row>25</xdr:row>
      <xdr:rowOff>247650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444275C-2528-404C-AF52-91E8FEC6E344}"/>
            </a:ext>
          </a:extLst>
        </xdr:cNvPr>
        <xdr:cNvCxnSpPr/>
      </xdr:nvCxnSpPr>
      <xdr:spPr>
        <a:xfrm>
          <a:off x="5397500" y="6330950"/>
          <a:ext cx="1371600" cy="241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19</xdr:row>
      <xdr:rowOff>0</xdr:rowOff>
    </xdr:from>
    <xdr:to>
      <xdr:col>11</xdr:col>
      <xdr:colOff>6350</xdr:colOff>
      <xdr:row>20</xdr:row>
      <xdr:rowOff>209550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C545E664-EEB4-4FB1-A9A0-0E389924F409}"/>
            </a:ext>
          </a:extLst>
        </xdr:cNvPr>
        <xdr:cNvCxnSpPr/>
      </xdr:nvCxnSpPr>
      <xdr:spPr>
        <a:xfrm>
          <a:off x="10648950" y="4876800"/>
          <a:ext cx="1377950" cy="425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21</xdr:row>
      <xdr:rowOff>6350</xdr:rowOff>
    </xdr:from>
    <xdr:to>
      <xdr:col>11</xdr:col>
      <xdr:colOff>0</xdr:colOff>
      <xdr:row>22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574CE68C-2036-4931-9661-84B4600299A6}"/>
            </a:ext>
          </a:extLst>
        </xdr:cNvPr>
        <xdr:cNvCxnSpPr/>
      </xdr:nvCxnSpPr>
      <xdr:spPr>
        <a:xfrm>
          <a:off x="10648950" y="5314950"/>
          <a:ext cx="1371600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876300</xdr:colOff>
      <xdr:row>22</xdr:row>
      <xdr:rowOff>0</xdr:rowOff>
    </xdr:from>
    <xdr:to>
      <xdr:col>11</xdr:col>
      <xdr:colOff>6350</xdr:colOff>
      <xdr:row>23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7457CB4-8E97-486F-A0FB-8560AB510487}"/>
            </a:ext>
          </a:extLst>
        </xdr:cNvPr>
        <xdr:cNvCxnSpPr/>
      </xdr:nvCxnSpPr>
      <xdr:spPr>
        <a:xfrm>
          <a:off x="10642600" y="5562600"/>
          <a:ext cx="1384300" cy="254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876300</xdr:colOff>
      <xdr:row>24</xdr:row>
      <xdr:rowOff>0</xdr:rowOff>
    </xdr:from>
    <xdr:to>
      <xdr:col>11</xdr:col>
      <xdr:colOff>6350</xdr:colOff>
      <xdr:row>25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2296C2AB-0B8B-40B3-84C4-B9E131A424B4}"/>
            </a:ext>
          </a:extLst>
        </xdr:cNvPr>
        <xdr:cNvCxnSpPr/>
      </xdr:nvCxnSpPr>
      <xdr:spPr>
        <a:xfrm>
          <a:off x="10642600" y="6070600"/>
          <a:ext cx="1384300" cy="254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25</xdr:row>
      <xdr:rowOff>6350</xdr:rowOff>
    </xdr:from>
    <xdr:to>
      <xdr:col>11</xdr:col>
      <xdr:colOff>6350</xdr:colOff>
      <xdr:row>25</xdr:row>
      <xdr:rowOff>247650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2CE6E815-494E-4869-9E0C-3A7C20E743F5}"/>
            </a:ext>
          </a:extLst>
        </xdr:cNvPr>
        <xdr:cNvCxnSpPr/>
      </xdr:nvCxnSpPr>
      <xdr:spPr>
        <a:xfrm>
          <a:off x="10648950" y="6330950"/>
          <a:ext cx="1377950" cy="241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877208</xdr:colOff>
      <xdr:row>15</xdr:row>
      <xdr:rowOff>9071</xdr:rowOff>
    </xdr:from>
    <xdr:to>
      <xdr:col>5</xdr:col>
      <xdr:colOff>1366158</xdr:colOff>
      <xdr:row>15</xdr:row>
      <xdr:rowOff>256721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B4832EF-069E-4E23-AD78-072092F1984E}"/>
            </a:ext>
          </a:extLst>
        </xdr:cNvPr>
        <xdr:cNvCxnSpPr/>
      </xdr:nvCxnSpPr>
      <xdr:spPr>
        <a:xfrm>
          <a:off x="5392058" y="3806371"/>
          <a:ext cx="1371600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15</xdr:row>
      <xdr:rowOff>9071</xdr:rowOff>
    </xdr:from>
    <xdr:to>
      <xdr:col>11</xdr:col>
      <xdr:colOff>9978</xdr:colOff>
      <xdr:row>16</xdr:row>
      <xdr:rowOff>9072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86E7C298-4DDA-4AF2-89C7-BE146C4079B6}"/>
            </a:ext>
          </a:extLst>
        </xdr:cNvPr>
        <xdr:cNvCxnSpPr/>
      </xdr:nvCxnSpPr>
      <xdr:spPr>
        <a:xfrm>
          <a:off x="10648950" y="3806371"/>
          <a:ext cx="1381578" cy="2667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5443</xdr:colOff>
      <xdr:row>23</xdr:row>
      <xdr:rowOff>9071</xdr:rowOff>
    </xdr:from>
    <xdr:to>
      <xdr:col>6</xdr:col>
      <xdr:colOff>4536</xdr:colOff>
      <xdr:row>24</xdr:row>
      <xdr:rowOff>2721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345C4AD1-D58F-4D96-B9E2-F3FF1625B115}"/>
            </a:ext>
          </a:extLst>
        </xdr:cNvPr>
        <xdr:cNvCxnSpPr/>
      </xdr:nvCxnSpPr>
      <xdr:spPr>
        <a:xfrm>
          <a:off x="5402943" y="5825671"/>
          <a:ext cx="1370693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5443</xdr:colOff>
      <xdr:row>23</xdr:row>
      <xdr:rowOff>0</xdr:rowOff>
    </xdr:from>
    <xdr:to>
      <xdr:col>11</xdr:col>
      <xdr:colOff>15421</xdr:colOff>
      <xdr:row>24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77F9D61B-3705-43EF-9A8B-F66089A783C8}"/>
            </a:ext>
          </a:extLst>
        </xdr:cNvPr>
        <xdr:cNvCxnSpPr/>
      </xdr:nvCxnSpPr>
      <xdr:spPr>
        <a:xfrm>
          <a:off x="10654393" y="5816600"/>
          <a:ext cx="1381578" cy="254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876300</xdr:colOff>
      <xdr:row>23</xdr:row>
      <xdr:rowOff>0</xdr:rowOff>
    </xdr:from>
    <xdr:to>
      <xdr:col>10</xdr:col>
      <xdr:colOff>1365250</xdr:colOff>
      <xdr:row>23</xdr:row>
      <xdr:rowOff>247650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7E46D7F9-45F6-455B-9D99-01342248DF3F}"/>
            </a:ext>
          </a:extLst>
        </xdr:cNvPr>
        <xdr:cNvCxnSpPr/>
      </xdr:nvCxnSpPr>
      <xdr:spPr>
        <a:xfrm>
          <a:off x="10642600" y="5816600"/>
          <a:ext cx="1371600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86FC8-0851-4D08-BA01-106C20EB23C6}">
  <sheetPr>
    <pageSetUpPr fitToPage="1"/>
  </sheetPr>
  <dimension ref="B1:AL7"/>
  <sheetViews>
    <sheetView tabSelected="1" zoomScaleNormal="100" workbookViewId="0"/>
  </sheetViews>
  <sheetFormatPr defaultRowHeight="18" x14ac:dyDescent="0.45"/>
  <cols>
    <col min="1" max="1" width="5.59765625" customWidth="1"/>
    <col min="2" max="2" width="12.09765625" customWidth="1"/>
    <col min="3" max="3" width="22.796875" customWidth="1"/>
    <col min="4" max="5" width="3.59765625" customWidth="1"/>
    <col min="6" max="6" width="6.59765625" customWidth="1"/>
    <col min="7" max="7" width="3.59765625" customWidth="1"/>
    <col min="8" max="8" width="6.59765625" customWidth="1"/>
    <col min="9" max="9" width="3.59765625" customWidth="1"/>
    <col min="10" max="10" width="6.59765625" customWidth="1"/>
    <col min="11" max="11" width="3.59765625" customWidth="1"/>
    <col min="12" max="12" width="6.59765625" customWidth="1"/>
    <col min="13" max="13" width="3.59765625" customWidth="1"/>
    <col min="14" max="14" width="6.59765625" customWidth="1"/>
    <col min="15" max="15" width="3.59765625" customWidth="1"/>
    <col min="16" max="16" width="6.59765625" customWidth="1"/>
    <col min="17" max="17" width="3.59765625" customWidth="1"/>
    <col min="18" max="38" width="6.59765625" customWidth="1"/>
    <col min="39" max="53" width="11.19921875" customWidth="1"/>
  </cols>
  <sheetData>
    <row r="1" spans="2:38" ht="19.8" x14ac:dyDescent="0.45">
      <c r="B1" s="19" t="s">
        <v>73</v>
      </c>
    </row>
    <row r="2" spans="2:38" ht="19.8" x14ac:dyDescent="0.45">
      <c r="B2" s="19"/>
    </row>
    <row r="3" spans="2:38" x14ac:dyDescent="0.45">
      <c r="C3" t="s">
        <v>256</v>
      </c>
    </row>
    <row r="4" spans="2:38" x14ac:dyDescent="0.45">
      <c r="B4" s="124"/>
      <c r="C4" s="1"/>
      <c r="D4" s="1"/>
      <c r="E4" s="1"/>
      <c r="F4" s="126" t="s">
        <v>13</v>
      </c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 t="s">
        <v>14</v>
      </c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7"/>
    </row>
    <row r="5" spans="2:38" x14ac:dyDescent="0.45">
      <c r="B5" s="125"/>
      <c r="C5" s="122" t="s">
        <v>93</v>
      </c>
      <c r="D5" s="3"/>
      <c r="E5" s="3"/>
      <c r="F5" s="3" t="s">
        <v>43</v>
      </c>
      <c r="G5" s="3"/>
      <c r="H5" s="3" t="s">
        <v>11</v>
      </c>
      <c r="I5" s="3"/>
      <c r="J5" s="3" t="s">
        <v>33</v>
      </c>
      <c r="K5" s="3"/>
      <c r="L5" s="3" t="s">
        <v>37</v>
      </c>
      <c r="M5" s="3"/>
      <c r="N5" s="3" t="s">
        <v>41</v>
      </c>
      <c r="O5" s="3"/>
      <c r="P5" s="3" t="s">
        <v>42</v>
      </c>
      <c r="Q5" s="3"/>
      <c r="R5" s="3" t="s">
        <v>7</v>
      </c>
      <c r="S5" s="3" t="s">
        <v>8</v>
      </c>
      <c r="T5" s="3" t="s">
        <v>3</v>
      </c>
      <c r="U5" s="3" t="s">
        <v>9</v>
      </c>
      <c r="V5" s="3" t="s">
        <v>10</v>
      </c>
      <c r="W5" s="3" t="s">
        <v>11</v>
      </c>
      <c r="X5" s="3" t="s">
        <v>12</v>
      </c>
      <c r="Y5" s="3" t="s">
        <v>4</v>
      </c>
      <c r="Z5" s="3" t="s">
        <v>31</v>
      </c>
      <c r="AA5" s="3" t="s">
        <v>32</v>
      </c>
      <c r="AB5" s="3" t="s">
        <v>33</v>
      </c>
      <c r="AC5" s="4" t="s">
        <v>34</v>
      </c>
      <c r="AD5" s="18" t="s">
        <v>5</v>
      </c>
      <c r="AE5" s="18" t="s">
        <v>35</v>
      </c>
      <c r="AF5" s="18" t="s">
        <v>36</v>
      </c>
      <c r="AG5" s="18" t="s">
        <v>37</v>
      </c>
      <c r="AH5" s="18" t="s">
        <v>38</v>
      </c>
      <c r="AI5" s="18" t="s">
        <v>6</v>
      </c>
      <c r="AJ5" s="3" t="s">
        <v>39</v>
      </c>
      <c r="AK5" s="3" t="s">
        <v>40</v>
      </c>
      <c r="AL5" s="4" t="s">
        <v>41</v>
      </c>
    </row>
    <row r="6" spans="2:38" x14ac:dyDescent="0.45">
      <c r="B6" s="5" t="s">
        <v>0</v>
      </c>
      <c r="C6" s="7">
        <v>1100</v>
      </c>
      <c r="D6" s="7"/>
      <c r="E6" s="7"/>
      <c r="F6" s="7">
        <v>900</v>
      </c>
      <c r="G6" s="7"/>
      <c r="H6" s="7">
        <v>880</v>
      </c>
      <c r="I6" s="7"/>
      <c r="J6" s="7">
        <v>850</v>
      </c>
      <c r="K6" s="7"/>
      <c r="L6" s="7">
        <v>820</v>
      </c>
      <c r="M6" s="7"/>
      <c r="N6" s="7">
        <v>800</v>
      </c>
      <c r="O6" s="7"/>
      <c r="P6" s="7">
        <v>780</v>
      </c>
      <c r="Q6" s="7"/>
      <c r="R6" s="7">
        <v>760</v>
      </c>
      <c r="S6" s="7">
        <v>740</v>
      </c>
      <c r="T6" s="7">
        <v>710</v>
      </c>
      <c r="U6" s="7">
        <v>700</v>
      </c>
      <c r="V6" s="7">
        <v>690</v>
      </c>
      <c r="W6" s="7">
        <v>670</v>
      </c>
      <c r="X6" s="7">
        <v>650</v>
      </c>
      <c r="Y6" s="7">
        <v>620</v>
      </c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8"/>
    </row>
    <row r="7" spans="2:38" x14ac:dyDescent="0.45">
      <c r="B7" s="5" t="s">
        <v>1</v>
      </c>
      <c r="C7" s="7">
        <v>100</v>
      </c>
      <c r="D7" s="7"/>
      <c r="E7" s="7"/>
      <c r="F7" s="7">
        <v>48</v>
      </c>
      <c r="G7" s="7"/>
      <c r="H7" s="7">
        <v>45</v>
      </c>
      <c r="I7" s="7"/>
      <c r="J7" s="7">
        <v>42</v>
      </c>
      <c r="K7" s="7"/>
      <c r="L7" s="7">
        <v>40</v>
      </c>
      <c r="M7" s="7"/>
      <c r="N7" s="7">
        <v>38</v>
      </c>
      <c r="O7" s="7"/>
      <c r="P7" s="7">
        <v>36</v>
      </c>
      <c r="Q7" s="7"/>
      <c r="R7" s="7">
        <v>32</v>
      </c>
      <c r="S7" s="7">
        <v>30</v>
      </c>
      <c r="T7" s="7">
        <v>39</v>
      </c>
      <c r="U7" s="7">
        <v>28</v>
      </c>
      <c r="V7" s="7">
        <v>26</v>
      </c>
      <c r="W7" s="7">
        <v>25</v>
      </c>
      <c r="X7" s="7">
        <v>25</v>
      </c>
      <c r="Y7" s="7">
        <v>24</v>
      </c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8"/>
    </row>
  </sheetData>
  <mergeCells count="3">
    <mergeCell ref="B4:B5"/>
    <mergeCell ref="F4:R4"/>
    <mergeCell ref="S4:AL4"/>
  </mergeCells>
  <phoneticPr fontId="2"/>
  <pageMargins left="0.7" right="0.7" top="0.75" bottom="0.75" header="0.3" footer="0.3"/>
  <pageSetup paperSize="8" scale="4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BDBF9-F7CE-4BE7-B392-BBB5C18BE7A7}">
  <dimension ref="A2:Q30"/>
  <sheetViews>
    <sheetView workbookViewId="0"/>
  </sheetViews>
  <sheetFormatPr defaultRowHeight="20.100000000000001" customHeight="1" x14ac:dyDescent="0.45"/>
  <cols>
    <col min="2" max="2" width="22.59765625" customWidth="1"/>
    <col min="3" max="3" width="11.59765625" customWidth="1"/>
    <col min="4" max="4" width="17.09765625" customWidth="1"/>
    <col min="5" max="5" width="11.59765625" customWidth="1"/>
    <col min="6" max="6" width="18" customWidth="1"/>
    <col min="7" max="7" width="11.59765625" customWidth="1"/>
    <col min="8" max="8" width="10.69921875" customWidth="1"/>
    <col min="9" max="9" width="17.09765625" customWidth="1"/>
    <col min="10" max="10" width="11.59765625" customWidth="1"/>
    <col min="11" max="11" width="18" customWidth="1"/>
    <col min="12" max="12" width="11.59765625" customWidth="1"/>
    <col min="13" max="13" width="10.69921875" customWidth="1"/>
    <col min="14" max="14" width="12.5" customWidth="1"/>
    <col min="15" max="15" width="18" customWidth="1"/>
    <col min="16" max="16" width="12.5" customWidth="1"/>
    <col min="17" max="17" width="22.59765625" customWidth="1"/>
  </cols>
  <sheetData>
    <row r="2" spans="1:17" ht="19.8" thickBot="1" x14ac:dyDescent="0.5">
      <c r="B2" s="31" t="s">
        <v>261</v>
      </c>
    </row>
    <row r="3" spans="1:17" ht="18.600000000000001" thickBot="1" x14ac:dyDescent="0.5">
      <c r="B3" s="32" t="s">
        <v>101</v>
      </c>
      <c r="C3" s="136" t="s">
        <v>102</v>
      </c>
      <c r="D3" s="137"/>
      <c r="E3" s="137"/>
      <c r="F3" s="137"/>
      <c r="G3" s="138"/>
      <c r="H3" s="136" t="s">
        <v>103</v>
      </c>
      <c r="I3" s="137"/>
      <c r="J3" s="137"/>
      <c r="K3" s="137"/>
      <c r="L3" s="138"/>
      <c r="M3" s="136" t="s">
        <v>104</v>
      </c>
      <c r="N3" s="137"/>
      <c r="O3" s="137"/>
      <c r="P3" s="139"/>
      <c r="Q3" s="37" t="s">
        <v>105</v>
      </c>
    </row>
    <row r="4" spans="1:17" ht="18" x14ac:dyDescent="0.45">
      <c r="B4" s="38" t="s">
        <v>106</v>
      </c>
      <c r="C4" s="33" t="s">
        <v>107</v>
      </c>
      <c r="D4" s="34" t="s">
        <v>108</v>
      </c>
      <c r="E4" s="34" t="s">
        <v>109</v>
      </c>
      <c r="F4" s="34" t="s">
        <v>110</v>
      </c>
      <c r="G4" s="35" t="s">
        <v>111</v>
      </c>
      <c r="H4" s="39" t="s">
        <v>112</v>
      </c>
      <c r="I4" s="35" t="s">
        <v>108</v>
      </c>
      <c r="J4" s="35" t="s">
        <v>109</v>
      </c>
      <c r="K4" s="35" t="s">
        <v>113</v>
      </c>
      <c r="L4" s="35" t="s">
        <v>111</v>
      </c>
      <c r="M4" s="39" t="s">
        <v>112</v>
      </c>
      <c r="N4" s="35" t="s">
        <v>109</v>
      </c>
      <c r="O4" s="35" t="s">
        <v>113</v>
      </c>
      <c r="P4" s="36" t="s">
        <v>114</v>
      </c>
      <c r="Q4" s="40"/>
    </row>
    <row r="5" spans="1:17" ht="18.600000000000001" thickBot="1" x14ac:dyDescent="0.5">
      <c r="B5" s="41"/>
      <c r="C5" s="42" t="s">
        <v>115</v>
      </c>
      <c r="D5" s="43" t="s">
        <v>116</v>
      </c>
      <c r="E5" s="44" t="s">
        <v>117</v>
      </c>
      <c r="F5" s="43" t="s">
        <v>118</v>
      </c>
      <c r="G5" s="43" t="s">
        <v>119</v>
      </c>
      <c r="H5" s="42" t="s">
        <v>120</v>
      </c>
      <c r="I5" s="43" t="s">
        <v>121</v>
      </c>
      <c r="J5" s="44" t="s">
        <v>122</v>
      </c>
      <c r="K5" s="43" t="s">
        <v>123</v>
      </c>
      <c r="L5" s="43" t="s">
        <v>124</v>
      </c>
      <c r="M5" s="42" t="s">
        <v>125</v>
      </c>
      <c r="N5" s="43" t="s">
        <v>126</v>
      </c>
      <c r="O5" s="43" t="s">
        <v>127</v>
      </c>
      <c r="P5" s="45" t="s">
        <v>128</v>
      </c>
      <c r="Q5" s="46"/>
    </row>
    <row r="6" spans="1:17" ht="18" x14ac:dyDescent="0.45">
      <c r="A6" s="47" t="s">
        <v>129</v>
      </c>
      <c r="B6" s="48" t="s">
        <v>130</v>
      </c>
      <c r="C6" s="49" t="s">
        <v>131</v>
      </c>
      <c r="D6" s="50" t="s">
        <v>132</v>
      </c>
      <c r="E6" s="50" t="s">
        <v>133</v>
      </c>
      <c r="F6" s="50" t="s">
        <v>134</v>
      </c>
      <c r="G6" s="51" t="s">
        <v>135</v>
      </c>
      <c r="H6" s="49" t="s">
        <v>136</v>
      </c>
      <c r="I6" s="50" t="s">
        <v>132</v>
      </c>
      <c r="J6" s="50" t="s">
        <v>137</v>
      </c>
      <c r="K6" s="50" t="s">
        <v>138</v>
      </c>
      <c r="L6" s="51" t="s">
        <v>139</v>
      </c>
      <c r="M6" s="49" t="s">
        <v>140</v>
      </c>
      <c r="N6" s="50" t="s">
        <v>141</v>
      </c>
      <c r="O6" s="50" t="s">
        <v>142</v>
      </c>
      <c r="P6" s="51" t="s">
        <v>143</v>
      </c>
      <c r="Q6" s="52"/>
    </row>
    <row r="7" spans="1:17" ht="18" x14ac:dyDescent="0.45">
      <c r="A7" s="47" t="s">
        <v>129</v>
      </c>
      <c r="B7" s="53" t="s">
        <v>144</v>
      </c>
      <c r="C7" s="54" t="s">
        <v>145</v>
      </c>
      <c r="D7" s="55" t="s">
        <v>145</v>
      </c>
      <c r="E7" s="55" t="s">
        <v>145</v>
      </c>
      <c r="F7" s="55" t="s">
        <v>145</v>
      </c>
      <c r="G7" s="56" t="s">
        <v>146</v>
      </c>
      <c r="H7" s="54" t="s">
        <v>145</v>
      </c>
      <c r="I7" s="55" t="s">
        <v>145</v>
      </c>
      <c r="J7" s="55" t="s">
        <v>145</v>
      </c>
      <c r="K7" s="55" t="s">
        <v>145</v>
      </c>
      <c r="L7" s="56" t="s">
        <v>138</v>
      </c>
      <c r="M7" s="54" t="s">
        <v>145</v>
      </c>
      <c r="N7" s="55" t="s">
        <v>145</v>
      </c>
      <c r="O7" s="55" t="s">
        <v>145</v>
      </c>
      <c r="P7" s="57" t="s">
        <v>147</v>
      </c>
      <c r="Q7" s="58" t="s">
        <v>148</v>
      </c>
    </row>
    <row r="8" spans="1:17" ht="18" x14ac:dyDescent="0.45">
      <c r="B8" s="53"/>
      <c r="C8" s="59"/>
      <c r="D8" s="60"/>
      <c r="E8" s="60"/>
      <c r="F8" s="60"/>
      <c r="G8" s="61"/>
      <c r="H8" s="59"/>
      <c r="I8" s="60"/>
      <c r="J8" s="60"/>
      <c r="K8" s="60"/>
      <c r="L8" s="61"/>
      <c r="M8" s="59"/>
      <c r="N8" s="60"/>
      <c r="O8" s="60"/>
      <c r="P8" s="61"/>
      <c r="Q8" s="58"/>
    </row>
    <row r="9" spans="1:17" ht="18" x14ac:dyDescent="0.45">
      <c r="B9" s="53"/>
      <c r="C9" s="59"/>
      <c r="D9" s="60"/>
      <c r="E9" s="60"/>
      <c r="F9" s="60"/>
      <c r="G9" s="61"/>
      <c r="H9" s="59"/>
      <c r="I9" s="60"/>
      <c r="J9" s="60"/>
      <c r="K9" s="60"/>
      <c r="L9" s="61"/>
      <c r="M9" s="59"/>
      <c r="N9" s="60"/>
      <c r="O9" s="60"/>
      <c r="P9" s="61"/>
      <c r="Q9" s="58"/>
    </row>
    <row r="10" spans="1:17" ht="18.600000000000001" thickBot="1" x14ac:dyDescent="0.5">
      <c r="B10" s="62"/>
      <c r="C10" s="63"/>
      <c r="D10" s="64"/>
      <c r="E10" s="64"/>
      <c r="F10" s="64"/>
      <c r="G10" s="65"/>
      <c r="H10" s="63"/>
      <c r="I10" s="64"/>
      <c r="J10" s="64"/>
      <c r="K10" s="64"/>
      <c r="L10" s="65"/>
      <c r="M10" s="63"/>
      <c r="N10" s="64"/>
      <c r="O10" s="64"/>
      <c r="P10" s="65"/>
      <c r="Q10" s="66"/>
    </row>
    <row r="11" spans="1:17" ht="18.600000000000001" thickBot="1" x14ac:dyDescent="0.5">
      <c r="B11" s="67" t="s">
        <v>149</v>
      </c>
      <c r="C11" s="128" t="s">
        <v>150</v>
      </c>
      <c r="D11" s="128"/>
      <c r="E11" s="128"/>
      <c r="F11" s="128"/>
      <c r="G11" s="134"/>
      <c r="H11" s="135" t="s">
        <v>151</v>
      </c>
      <c r="I11" s="128"/>
      <c r="J11" s="128"/>
      <c r="K11" s="128"/>
      <c r="L11" s="134"/>
      <c r="M11" s="135" t="s">
        <v>104</v>
      </c>
      <c r="N11" s="128"/>
      <c r="O11" s="128"/>
      <c r="P11" s="134"/>
      <c r="Q11" s="41" t="s">
        <v>105</v>
      </c>
    </row>
    <row r="12" spans="1:17" ht="18" x14ac:dyDescent="0.45">
      <c r="B12" s="38" t="s">
        <v>152</v>
      </c>
      <c r="C12" s="39" t="s">
        <v>153</v>
      </c>
      <c r="D12" s="35" t="s">
        <v>154</v>
      </c>
      <c r="E12" s="35" t="s">
        <v>155</v>
      </c>
      <c r="F12" s="35"/>
      <c r="G12" s="36" t="s">
        <v>111</v>
      </c>
      <c r="H12" s="39" t="s">
        <v>153</v>
      </c>
      <c r="I12" s="35" t="s">
        <v>154</v>
      </c>
      <c r="J12" s="35" t="s">
        <v>156</v>
      </c>
      <c r="K12" s="35"/>
      <c r="L12" s="36" t="s">
        <v>111</v>
      </c>
      <c r="M12" s="39" t="s">
        <v>153</v>
      </c>
      <c r="N12" s="35" t="s">
        <v>154</v>
      </c>
      <c r="O12" s="35" t="s">
        <v>156</v>
      </c>
      <c r="P12" s="36" t="s">
        <v>114</v>
      </c>
      <c r="Q12" s="40"/>
    </row>
    <row r="13" spans="1:17" ht="18.600000000000001" thickBot="1" x14ac:dyDescent="0.5">
      <c r="B13" s="68"/>
      <c r="C13" s="69" t="s">
        <v>157</v>
      </c>
      <c r="D13" s="43" t="s">
        <v>158</v>
      </c>
      <c r="E13" s="43" t="s">
        <v>159</v>
      </c>
      <c r="F13" s="70"/>
      <c r="G13" s="45" t="s">
        <v>160</v>
      </c>
      <c r="H13" s="69" t="s">
        <v>161</v>
      </c>
      <c r="I13" s="43" t="s">
        <v>162</v>
      </c>
      <c r="J13" s="43" t="s">
        <v>163</v>
      </c>
      <c r="K13" s="70"/>
      <c r="L13" s="45" t="s">
        <v>164</v>
      </c>
      <c r="M13" s="69" t="s">
        <v>165</v>
      </c>
      <c r="N13" s="43" t="s">
        <v>166</v>
      </c>
      <c r="O13" s="43" t="s">
        <v>167</v>
      </c>
      <c r="P13" s="45" t="s">
        <v>168</v>
      </c>
      <c r="Q13" s="46"/>
    </row>
    <row r="14" spans="1:17" ht="18" x14ac:dyDescent="0.45">
      <c r="A14" s="47" t="s">
        <v>129</v>
      </c>
      <c r="B14" s="52" t="s">
        <v>169</v>
      </c>
      <c r="C14" s="49" t="s">
        <v>170</v>
      </c>
      <c r="D14" s="71" t="s">
        <v>171</v>
      </c>
      <c r="E14" s="72" t="s">
        <v>172</v>
      </c>
      <c r="F14" s="73"/>
      <c r="G14" s="74" t="s">
        <v>173</v>
      </c>
      <c r="H14" s="49" t="s">
        <v>174</v>
      </c>
      <c r="I14" s="71" t="s">
        <v>175</v>
      </c>
      <c r="J14" s="72" t="s">
        <v>176</v>
      </c>
      <c r="K14" s="75"/>
      <c r="L14" s="74" t="s">
        <v>138</v>
      </c>
      <c r="M14" s="49" t="s">
        <v>177</v>
      </c>
      <c r="N14" s="71" t="s">
        <v>178</v>
      </c>
      <c r="O14" s="72" t="s">
        <v>179</v>
      </c>
      <c r="P14" s="76" t="s">
        <v>180</v>
      </c>
      <c r="Q14" s="52"/>
    </row>
    <row r="15" spans="1:17" ht="18" x14ac:dyDescent="0.45">
      <c r="A15" s="47" t="s">
        <v>129</v>
      </c>
      <c r="B15" s="58" t="s">
        <v>181</v>
      </c>
      <c r="C15" s="54" t="s">
        <v>145</v>
      </c>
      <c r="D15" s="77" t="s">
        <v>145</v>
      </c>
      <c r="E15" s="77" t="s">
        <v>145</v>
      </c>
      <c r="F15" s="78"/>
      <c r="G15" s="79" t="s">
        <v>171</v>
      </c>
      <c r="H15" s="54" t="s">
        <v>145</v>
      </c>
      <c r="I15" s="55" t="s">
        <v>145</v>
      </c>
      <c r="J15" s="55" t="s">
        <v>145</v>
      </c>
      <c r="K15" s="60"/>
      <c r="L15" s="80" t="s">
        <v>145</v>
      </c>
      <c r="M15" s="54" t="s">
        <v>145</v>
      </c>
      <c r="N15" s="81" t="s">
        <v>145</v>
      </c>
      <c r="O15" s="55" t="s">
        <v>145</v>
      </c>
      <c r="P15" s="56" t="s">
        <v>171</v>
      </c>
      <c r="Q15" s="58" t="s">
        <v>182</v>
      </c>
    </row>
    <row r="16" spans="1:17" ht="18" x14ac:dyDescent="0.45">
      <c r="A16" s="47"/>
      <c r="B16" s="82"/>
      <c r="C16" s="83"/>
      <c r="D16" s="84"/>
      <c r="E16" s="84"/>
      <c r="F16" s="85"/>
      <c r="G16" s="86"/>
      <c r="H16" s="83"/>
      <c r="I16" s="87"/>
      <c r="J16" s="87"/>
      <c r="K16" s="88"/>
      <c r="L16" s="89"/>
      <c r="M16" s="83"/>
      <c r="N16" s="90"/>
      <c r="O16" s="90"/>
      <c r="P16" s="91"/>
      <c r="Q16" s="58"/>
    </row>
    <row r="17" spans="1:17" ht="18" x14ac:dyDescent="0.45">
      <c r="B17" s="82"/>
      <c r="C17" s="92"/>
      <c r="D17" s="85"/>
      <c r="E17" s="85"/>
      <c r="F17" s="85"/>
      <c r="G17" s="93"/>
      <c r="H17" s="92"/>
      <c r="I17" s="88"/>
      <c r="J17" s="88"/>
      <c r="K17" s="88"/>
      <c r="L17" s="93"/>
      <c r="M17" s="92"/>
      <c r="N17" s="94"/>
      <c r="O17" s="94"/>
      <c r="P17" s="94"/>
      <c r="Q17" s="58"/>
    </row>
    <row r="18" spans="1:17" ht="18.600000000000001" thickBot="1" x14ac:dyDescent="0.5">
      <c r="B18" s="66"/>
      <c r="C18" s="63"/>
      <c r="D18" s="95"/>
      <c r="E18" s="95"/>
      <c r="F18" s="95"/>
      <c r="G18" s="96"/>
      <c r="H18" s="63"/>
      <c r="I18" s="64"/>
      <c r="J18" s="64"/>
      <c r="K18" s="64"/>
      <c r="L18" s="96"/>
      <c r="M18" s="63"/>
      <c r="N18" s="65"/>
      <c r="O18" s="65"/>
      <c r="P18" s="65"/>
      <c r="Q18" s="66"/>
    </row>
    <row r="19" spans="1:17" ht="18.600000000000001" thickBot="1" x14ac:dyDescent="0.5">
      <c r="B19" s="67" t="s">
        <v>183</v>
      </c>
      <c r="C19" s="128" t="s">
        <v>102</v>
      </c>
      <c r="D19" s="128"/>
      <c r="E19" s="128"/>
      <c r="F19" s="128"/>
      <c r="G19" s="134"/>
      <c r="H19" s="135" t="s">
        <v>103</v>
      </c>
      <c r="I19" s="128"/>
      <c r="J19" s="128"/>
      <c r="K19" s="128"/>
      <c r="L19" s="134"/>
      <c r="M19" s="135" t="s">
        <v>104</v>
      </c>
      <c r="N19" s="128"/>
      <c r="O19" s="128"/>
      <c r="P19" s="134"/>
      <c r="Q19" s="41" t="s">
        <v>105</v>
      </c>
    </row>
    <row r="20" spans="1:17" ht="18" x14ac:dyDescent="0.45">
      <c r="B20" s="38" t="s">
        <v>152</v>
      </c>
      <c r="C20" s="39" t="s">
        <v>184</v>
      </c>
      <c r="D20" s="35" t="s">
        <v>154</v>
      </c>
      <c r="E20" s="35" t="s">
        <v>185</v>
      </c>
      <c r="F20" s="35"/>
      <c r="G20" s="36" t="s">
        <v>111</v>
      </c>
      <c r="H20" s="39" t="s">
        <v>186</v>
      </c>
      <c r="I20" s="35" t="s">
        <v>154</v>
      </c>
      <c r="J20" s="35" t="s">
        <v>187</v>
      </c>
      <c r="K20" s="35"/>
      <c r="L20" s="36" t="s">
        <v>111</v>
      </c>
      <c r="M20" s="39" t="s">
        <v>186</v>
      </c>
      <c r="N20" s="35" t="s">
        <v>154</v>
      </c>
      <c r="O20" s="35" t="s">
        <v>187</v>
      </c>
      <c r="P20" s="36" t="s">
        <v>114</v>
      </c>
      <c r="Q20" s="40"/>
    </row>
    <row r="21" spans="1:17" ht="18.600000000000001" thickBot="1" x14ac:dyDescent="0.5">
      <c r="B21" s="68"/>
      <c r="C21" s="97" t="s">
        <v>188</v>
      </c>
      <c r="D21" s="43" t="s">
        <v>189</v>
      </c>
      <c r="E21" s="43" t="s">
        <v>190</v>
      </c>
      <c r="F21" s="70"/>
      <c r="G21" s="45" t="s">
        <v>191</v>
      </c>
      <c r="H21" s="97" t="s">
        <v>192</v>
      </c>
      <c r="I21" s="43" t="s">
        <v>193</v>
      </c>
      <c r="J21" s="43" t="s">
        <v>194</v>
      </c>
      <c r="K21" s="70"/>
      <c r="L21" s="45" t="s">
        <v>195</v>
      </c>
      <c r="M21" s="98" t="s">
        <v>196</v>
      </c>
      <c r="N21" s="43" t="s">
        <v>197</v>
      </c>
      <c r="O21" s="43" t="s">
        <v>198</v>
      </c>
      <c r="P21" s="45" t="s">
        <v>199</v>
      </c>
      <c r="Q21" s="46"/>
    </row>
    <row r="22" spans="1:17" ht="18" x14ac:dyDescent="0.45">
      <c r="A22" s="47" t="s">
        <v>129</v>
      </c>
      <c r="B22" s="52" t="s">
        <v>169</v>
      </c>
      <c r="C22" s="49" t="s">
        <v>200</v>
      </c>
      <c r="D22" s="71" t="s">
        <v>171</v>
      </c>
      <c r="E22" s="72" t="s">
        <v>201</v>
      </c>
      <c r="F22" s="73"/>
      <c r="G22" s="74" t="s">
        <v>202</v>
      </c>
      <c r="H22" s="49" t="s">
        <v>203</v>
      </c>
      <c r="I22" s="71" t="s">
        <v>204</v>
      </c>
      <c r="J22" s="72" t="s">
        <v>205</v>
      </c>
      <c r="K22" s="75"/>
      <c r="L22" s="74" t="s">
        <v>206</v>
      </c>
      <c r="M22" s="49" t="s">
        <v>136</v>
      </c>
      <c r="N22" s="71" t="s">
        <v>202</v>
      </c>
      <c r="O22" s="72" t="s">
        <v>207</v>
      </c>
      <c r="P22" s="76" t="s">
        <v>208</v>
      </c>
      <c r="Q22" s="52" t="s">
        <v>209</v>
      </c>
    </row>
    <row r="23" spans="1:17" ht="18" x14ac:dyDescent="0.45">
      <c r="A23" s="47" t="s">
        <v>129</v>
      </c>
      <c r="B23" s="58" t="s">
        <v>169</v>
      </c>
      <c r="C23" s="99" t="s">
        <v>210</v>
      </c>
      <c r="D23" s="100" t="s">
        <v>211</v>
      </c>
      <c r="E23" s="100" t="s">
        <v>212</v>
      </c>
      <c r="F23" s="78"/>
      <c r="G23" s="79" t="s">
        <v>171</v>
      </c>
      <c r="H23" s="54" t="s">
        <v>145</v>
      </c>
      <c r="I23" s="55" t="s">
        <v>145</v>
      </c>
      <c r="J23" s="55" t="s">
        <v>145</v>
      </c>
      <c r="K23" s="60"/>
      <c r="L23" s="80" t="s">
        <v>145</v>
      </c>
      <c r="M23" s="99" t="s">
        <v>210</v>
      </c>
      <c r="N23" s="100" t="s">
        <v>211</v>
      </c>
      <c r="O23" s="100" t="s">
        <v>212</v>
      </c>
      <c r="P23" s="56" t="s">
        <v>171</v>
      </c>
      <c r="Q23" s="58" t="s">
        <v>213</v>
      </c>
    </row>
    <row r="24" spans="1:17" ht="18" x14ac:dyDescent="0.45">
      <c r="A24" s="47" t="s">
        <v>129</v>
      </c>
      <c r="B24" s="82" t="s">
        <v>169</v>
      </c>
      <c r="C24" s="54" t="s">
        <v>145</v>
      </c>
      <c r="D24" s="77" t="s">
        <v>145</v>
      </c>
      <c r="E24" s="77" t="s">
        <v>145</v>
      </c>
      <c r="F24" s="85"/>
      <c r="G24" s="79" t="s">
        <v>214</v>
      </c>
      <c r="H24" s="54" t="s">
        <v>145</v>
      </c>
      <c r="I24" s="77" t="s">
        <v>145</v>
      </c>
      <c r="J24" s="77" t="s">
        <v>145</v>
      </c>
      <c r="K24" s="88"/>
      <c r="L24" s="79" t="s">
        <v>175</v>
      </c>
      <c r="M24" s="54" t="s">
        <v>145</v>
      </c>
      <c r="N24" s="81" t="s">
        <v>145</v>
      </c>
      <c r="O24" s="55" t="s">
        <v>145</v>
      </c>
      <c r="P24" s="56" t="s">
        <v>202</v>
      </c>
      <c r="Q24" s="58" t="s">
        <v>215</v>
      </c>
    </row>
    <row r="25" spans="1:17" ht="18" x14ac:dyDescent="0.45">
      <c r="B25" s="82"/>
      <c r="C25" s="92"/>
      <c r="D25" s="85"/>
      <c r="E25" s="85"/>
      <c r="F25" s="85"/>
      <c r="G25" s="93"/>
      <c r="H25" s="92"/>
      <c r="I25" s="88"/>
      <c r="J25" s="88"/>
      <c r="K25" s="88"/>
      <c r="L25" s="93"/>
      <c r="M25" s="92"/>
      <c r="N25" s="94"/>
      <c r="O25" s="94"/>
      <c r="P25" s="94"/>
      <c r="Q25" s="58"/>
    </row>
    <row r="26" spans="1:17" ht="18.600000000000001" thickBot="1" x14ac:dyDescent="0.5">
      <c r="B26" s="66"/>
      <c r="C26" s="63"/>
      <c r="D26" s="95"/>
      <c r="E26" s="95"/>
      <c r="F26" s="95"/>
      <c r="G26" s="96"/>
      <c r="H26" s="63"/>
      <c r="I26" s="64"/>
      <c r="J26" s="64"/>
      <c r="K26" s="64"/>
      <c r="L26" s="96"/>
      <c r="M26" s="63"/>
      <c r="N26" s="65"/>
      <c r="O26" s="65"/>
      <c r="P26" s="65"/>
      <c r="Q26" s="66"/>
    </row>
    <row r="27" spans="1:17" ht="18" x14ac:dyDescent="0.45">
      <c r="B27" t="s">
        <v>216</v>
      </c>
    </row>
    <row r="28" spans="1:17" ht="18" x14ac:dyDescent="0.45">
      <c r="B28" t="s">
        <v>217</v>
      </c>
    </row>
    <row r="29" spans="1:17" ht="18" x14ac:dyDescent="0.45">
      <c r="B29" t="s">
        <v>218</v>
      </c>
    </row>
    <row r="30" spans="1:17" ht="18" x14ac:dyDescent="0.45">
      <c r="B30" t="s">
        <v>219</v>
      </c>
    </row>
  </sheetData>
  <mergeCells count="9">
    <mergeCell ref="C19:G19"/>
    <mergeCell ref="H19:L19"/>
    <mergeCell ref="M19:P19"/>
    <mergeCell ref="C3:G3"/>
    <mergeCell ref="H3:L3"/>
    <mergeCell ref="M3:P3"/>
    <mergeCell ref="C11:G11"/>
    <mergeCell ref="H11:L11"/>
    <mergeCell ref="M11:P11"/>
  </mergeCells>
  <phoneticPr fontId="2"/>
  <pageMargins left="0.7" right="0.7" top="0.75" bottom="0.75" header="0.3" footer="0.3"/>
  <pageSetup paperSize="11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EAD8A-2D27-4981-9571-5FFF0A345FBF}">
  <dimension ref="A2:M12"/>
  <sheetViews>
    <sheetView workbookViewId="0"/>
  </sheetViews>
  <sheetFormatPr defaultRowHeight="20.100000000000001" customHeight="1" x14ac:dyDescent="0.45"/>
  <cols>
    <col min="2" max="2" width="14.296875" customWidth="1"/>
    <col min="3" max="3" width="10.69921875" customWidth="1"/>
    <col min="4" max="4" width="12.5" customWidth="1"/>
    <col min="5" max="6" width="10.69921875" customWidth="1"/>
    <col min="7" max="7" width="12.5" customWidth="1"/>
    <col min="8" max="9" width="10.69921875" customWidth="1"/>
    <col min="10" max="10" width="12.5" customWidth="1"/>
    <col min="11" max="12" width="10.69921875" customWidth="1"/>
    <col min="13" max="13" width="21.8984375" bestFit="1" customWidth="1"/>
  </cols>
  <sheetData>
    <row r="2" spans="1:13" ht="19.8" thickBot="1" x14ac:dyDescent="0.5">
      <c r="B2" s="31" t="s">
        <v>260</v>
      </c>
      <c r="C2" s="101"/>
    </row>
    <row r="3" spans="1:13" ht="18.600000000000001" thickBot="1" x14ac:dyDescent="0.5">
      <c r="B3" s="140"/>
      <c r="C3" s="142" t="s">
        <v>220</v>
      </c>
      <c r="D3" s="143"/>
      <c r="E3" s="144"/>
      <c r="F3" s="148" t="s">
        <v>221</v>
      </c>
      <c r="G3" s="149"/>
      <c r="H3" s="149"/>
      <c r="I3" s="149"/>
      <c r="J3" s="149"/>
      <c r="K3" s="150"/>
      <c r="L3" s="140" t="s">
        <v>114</v>
      </c>
      <c r="M3" s="140" t="s">
        <v>105</v>
      </c>
    </row>
    <row r="4" spans="1:13" ht="18.600000000000001" thickBot="1" x14ac:dyDescent="0.5">
      <c r="B4" s="141"/>
      <c r="C4" s="145"/>
      <c r="D4" s="146"/>
      <c r="E4" s="147"/>
      <c r="F4" s="152" t="s">
        <v>222</v>
      </c>
      <c r="G4" s="152"/>
      <c r="H4" s="148"/>
      <c r="I4" s="153" t="s">
        <v>223</v>
      </c>
      <c r="J4" s="152"/>
      <c r="K4" s="152"/>
      <c r="L4" s="151"/>
      <c r="M4" s="141"/>
    </row>
    <row r="5" spans="1:13" ht="18" x14ac:dyDescent="0.45">
      <c r="B5" s="38" t="s">
        <v>152</v>
      </c>
      <c r="C5" s="39" t="s">
        <v>224</v>
      </c>
      <c r="D5" s="34" t="s">
        <v>225</v>
      </c>
      <c r="E5" s="102" t="s">
        <v>111</v>
      </c>
      <c r="F5" s="39" t="s">
        <v>226</v>
      </c>
      <c r="G5" s="35" t="s">
        <v>227</v>
      </c>
      <c r="H5" s="35" t="s">
        <v>111</v>
      </c>
      <c r="I5" s="35" t="s">
        <v>226</v>
      </c>
      <c r="J5" s="35" t="s">
        <v>228</v>
      </c>
      <c r="K5" s="36" t="s">
        <v>111</v>
      </c>
      <c r="L5" s="102"/>
      <c r="M5" s="40"/>
    </row>
    <row r="6" spans="1:13" ht="18.600000000000001" thickBot="1" x14ac:dyDescent="0.5">
      <c r="B6" s="68"/>
      <c r="C6" s="42" t="s">
        <v>115</v>
      </c>
      <c r="D6" s="103" t="s">
        <v>116</v>
      </c>
      <c r="E6" s="104" t="s">
        <v>117</v>
      </c>
      <c r="F6" s="42" t="s">
        <v>118</v>
      </c>
      <c r="G6" s="43" t="s">
        <v>229</v>
      </c>
      <c r="H6" s="44" t="s">
        <v>230</v>
      </c>
      <c r="I6" s="43" t="s">
        <v>121</v>
      </c>
      <c r="J6" s="43" t="s">
        <v>231</v>
      </c>
      <c r="K6" s="105" t="s">
        <v>232</v>
      </c>
      <c r="L6" s="106" t="s">
        <v>233</v>
      </c>
      <c r="M6" s="46"/>
    </row>
    <row r="7" spans="1:13" ht="18" x14ac:dyDescent="0.45">
      <c r="A7" s="47" t="s">
        <v>129</v>
      </c>
      <c r="B7" s="52" t="s">
        <v>169</v>
      </c>
      <c r="C7" s="107" t="s">
        <v>234</v>
      </c>
      <c r="D7" s="108" t="s">
        <v>235</v>
      </c>
      <c r="E7" s="109" t="s">
        <v>236</v>
      </c>
      <c r="F7" s="110" t="s">
        <v>237</v>
      </c>
      <c r="G7" s="111" t="s">
        <v>238</v>
      </c>
      <c r="H7" s="111" t="s">
        <v>239</v>
      </c>
      <c r="I7" s="112" t="s">
        <v>240</v>
      </c>
      <c r="J7" s="111" t="s">
        <v>241</v>
      </c>
      <c r="K7" s="108" t="s">
        <v>242</v>
      </c>
      <c r="L7" s="113" t="s">
        <v>243</v>
      </c>
      <c r="M7" s="52"/>
    </row>
    <row r="8" spans="1:13" ht="18" x14ac:dyDescent="0.45">
      <c r="A8" s="47" t="s">
        <v>129</v>
      </c>
      <c r="B8" s="58" t="s">
        <v>181</v>
      </c>
      <c r="C8" s="114" t="s">
        <v>145</v>
      </c>
      <c r="D8" s="81" t="s">
        <v>145</v>
      </c>
      <c r="E8" s="115" t="s">
        <v>145</v>
      </c>
      <c r="F8" s="100" t="s">
        <v>244</v>
      </c>
      <c r="G8" s="116" t="s">
        <v>245</v>
      </c>
      <c r="H8" s="116" t="s">
        <v>246</v>
      </c>
      <c r="I8" s="117" t="s">
        <v>247</v>
      </c>
      <c r="J8" s="116" t="s">
        <v>248</v>
      </c>
      <c r="K8" s="56" t="s">
        <v>249</v>
      </c>
      <c r="L8" s="118" t="s">
        <v>250</v>
      </c>
      <c r="M8" s="58" t="s">
        <v>251</v>
      </c>
    </row>
    <row r="9" spans="1:13" ht="18" x14ac:dyDescent="0.45">
      <c r="A9" s="47" t="s">
        <v>129</v>
      </c>
      <c r="B9" s="58" t="s">
        <v>252</v>
      </c>
      <c r="C9" s="114" t="s">
        <v>145</v>
      </c>
      <c r="D9" s="81" t="s">
        <v>145</v>
      </c>
      <c r="E9" s="115" t="s">
        <v>145</v>
      </c>
      <c r="F9" s="119" t="s">
        <v>253</v>
      </c>
      <c r="G9" s="116" t="s">
        <v>254</v>
      </c>
      <c r="H9" s="116" t="s">
        <v>255</v>
      </c>
      <c r="I9" s="55" t="s">
        <v>145</v>
      </c>
      <c r="J9" s="55" t="s">
        <v>145</v>
      </c>
      <c r="K9" s="81" t="s">
        <v>145</v>
      </c>
      <c r="L9" s="120" t="s">
        <v>255</v>
      </c>
      <c r="M9" s="58"/>
    </row>
    <row r="10" spans="1:13" ht="18" x14ac:dyDescent="0.45">
      <c r="B10" s="58"/>
      <c r="C10" s="59"/>
      <c r="D10" s="61"/>
      <c r="E10" s="121"/>
      <c r="F10" s="78"/>
      <c r="G10" s="60"/>
      <c r="H10" s="60"/>
      <c r="I10" s="60"/>
      <c r="J10" s="60"/>
      <c r="K10" s="61"/>
      <c r="L10" s="53"/>
      <c r="M10" s="58"/>
    </row>
    <row r="11" spans="1:13" ht="18" x14ac:dyDescent="0.45">
      <c r="B11" s="58"/>
      <c r="C11" s="59"/>
      <c r="D11" s="61"/>
      <c r="E11" s="121"/>
      <c r="F11" s="78"/>
      <c r="G11" s="60"/>
      <c r="H11" s="60"/>
      <c r="I11" s="60"/>
      <c r="J11" s="60"/>
      <c r="K11" s="61"/>
      <c r="L11" s="53"/>
      <c r="M11" s="58"/>
    </row>
    <row r="12" spans="1:13" ht="18.600000000000001" thickBot="1" x14ac:dyDescent="0.5">
      <c r="B12" s="66"/>
      <c r="C12" s="63"/>
      <c r="D12" s="65"/>
      <c r="E12" s="96"/>
      <c r="F12" s="95"/>
      <c r="G12" s="64"/>
      <c r="H12" s="64"/>
      <c r="I12" s="64"/>
      <c r="J12" s="64"/>
      <c r="K12" s="65"/>
      <c r="L12" s="62"/>
      <c r="M12" s="66"/>
    </row>
  </sheetData>
  <mergeCells count="7">
    <mergeCell ref="B3:B4"/>
    <mergeCell ref="C3:E4"/>
    <mergeCell ref="F3:K3"/>
    <mergeCell ref="L3:L4"/>
    <mergeCell ref="M3:M4"/>
    <mergeCell ref="F4:H4"/>
    <mergeCell ref="I4:K4"/>
  </mergeCells>
  <phoneticPr fontId="2"/>
  <pageMargins left="0.7" right="0.7" top="0.75" bottom="0.75" header="0.3" footer="0.3"/>
  <pageSetup paperSize="1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8E22-CB22-49A8-BA3F-5C4178AEFFE4}">
  <sheetPr>
    <pageSetUpPr fitToPage="1"/>
  </sheetPr>
  <dimension ref="B1:K8"/>
  <sheetViews>
    <sheetView zoomScaleNormal="100" workbookViewId="0"/>
  </sheetViews>
  <sheetFormatPr defaultRowHeight="18" x14ac:dyDescent="0.45"/>
  <cols>
    <col min="1" max="1" width="5.59765625" customWidth="1"/>
    <col min="2" max="2" width="10.19921875" customWidth="1"/>
    <col min="3" max="32" width="11.19921875" customWidth="1"/>
  </cols>
  <sheetData>
    <row r="1" spans="2:11" ht="19.8" x14ac:dyDescent="0.45">
      <c r="B1" s="19" t="s">
        <v>15</v>
      </c>
    </row>
    <row r="2" spans="2:11" x14ac:dyDescent="0.45">
      <c r="C2" s="128" t="s">
        <v>95</v>
      </c>
      <c r="D2" s="128"/>
      <c r="E2" s="128"/>
      <c r="F2" s="128"/>
      <c r="G2" s="128"/>
      <c r="H2" s="128"/>
      <c r="I2" s="128"/>
      <c r="J2" s="128"/>
      <c r="K2" s="128"/>
    </row>
    <row r="3" spans="2:11" x14ac:dyDescent="0.45">
      <c r="B3" s="11"/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2" t="s">
        <v>52</v>
      </c>
    </row>
    <row r="4" spans="2:11" x14ac:dyDescent="0.45">
      <c r="B4" s="5" t="s">
        <v>16</v>
      </c>
      <c r="C4" s="7">
        <v>0</v>
      </c>
      <c r="D4" s="7">
        <v>13</v>
      </c>
      <c r="E4" s="7">
        <v>25</v>
      </c>
      <c r="F4" s="7">
        <v>74</v>
      </c>
      <c r="G4" s="7">
        <v>126</v>
      </c>
      <c r="H4" s="7">
        <v>259</v>
      </c>
      <c r="I4" s="7">
        <v>407</v>
      </c>
      <c r="J4" s="7">
        <v>114</v>
      </c>
      <c r="K4" s="8">
        <v>9</v>
      </c>
    </row>
    <row r="5" spans="2:11" x14ac:dyDescent="0.45">
      <c r="B5" s="5" t="s">
        <v>17</v>
      </c>
      <c r="C5" s="7"/>
      <c r="D5" s="7"/>
      <c r="E5" s="7"/>
      <c r="F5" s="7"/>
      <c r="G5" s="7"/>
      <c r="H5" s="7"/>
      <c r="I5" s="7"/>
      <c r="J5" s="7"/>
      <c r="K5" s="8"/>
    </row>
    <row r="6" spans="2:11" x14ac:dyDescent="0.45">
      <c r="B6" s="5" t="s">
        <v>18</v>
      </c>
      <c r="C6" s="7"/>
      <c r="D6" s="7"/>
      <c r="E6" s="7"/>
      <c r="F6" s="7"/>
      <c r="G6" s="7"/>
      <c r="H6" s="7"/>
      <c r="I6" s="7"/>
      <c r="J6" s="7"/>
      <c r="K6" s="8"/>
    </row>
    <row r="7" spans="2:11" x14ac:dyDescent="0.45">
      <c r="B7" s="5" t="s">
        <v>19</v>
      </c>
      <c r="C7" s="7"/>
      <c r="D7" s="7"/>
      <c r="E7" s="7"/>
      <c r="F7" s="7"/>
      <c r="G7" s="7"/>
      <c r="H7" s="7"/>
      <c r="I7" s="7"/>
      <c r="J7" s="7"/>
      <c r="K7" s="8"/>
    </row>
    <row r="8" spans="2:11" x14ac:dyDescent="0.45">
      <c r="B8" s="6" t="s">
        <v>20</v>
      </c>
      <c r="C8" s="9"/>
      <c r="D8" s="9"/>
      <c r="E8" s="9"/>
      <c r="F8" s="9"/>
      <c r="G8" s="9"/>
      <c r="H8" s="9"/>
      <c r="I8" s="9"/>
      <c r="J8" s="9"/>
      <c r="K8" s="10"/>
    </row>
  </sheetData>
  <mergeCells count="1">
    <mergeCell ref="C2:K2"/>
  </mergeCells>
  <phoneticPr fontId="2"/>
  <pageMargins left="0.7" right="0.7" top="0.75" bottom="0.75" header="0.3" footer="0.3"/>
  <pageSetup paperSize="8"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1A6C-B381-46F1-9CFC-82DF054EA863}">
  <sheetPr>
    <pageSetUpPr fitToPage="1"/>
  </sheetPr>
  <dimension ref="B1:Q6"/>
  <sheetViews>
    <sheetView zoomScaleNormal="100" workbookViewId="0"/>
  </sheetViews>
  <sheetFormatPr defaultRowHeight="18" x14ac:dyDescent="0.45"/>
  <cols>
    <col min="1" max="1" width="5.59765625" customWidth="1"/>
    <col min="2" max="2" width="14.69921875" customWidth="1"/>
    <col min="3" max="17" width="8.59765625" customWidth="1"/>
    <col min="18" max="32" width="11.19921875" customWidth="1"/>
  </cols>
  <sheetData>
    <row r="1" spans="2:17" ht="19.8" x14ac:dyDescent="0.45">
      <c r="B1" s="19" t="s">
        <v>53</v>
      </c>
    </row>
    <row r="3" spans="2:17" x14ac:dyDescent="0.45">
      <c r="B3" s="129"/>
      <c r="C3" s="123" t="s">
        <v>2</v>
      </c>
      <c r="D3" s="123" t="s">
        <v>13</v>
      </c>
      <c r="E3" s="126" t="s">
        <v>14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7"/>
    </row>
    <row r="4" spans="2:17" x14ac:dyDescent="0.45">
      <c r="B4" s="130"/>
      <c r="C4" s="122" t="s">
        <v>54</v>
      </c>
      <c r="D4" s="122" t="s">
        <v>54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5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6</v>
      </c>
      <c r="O4" s="3" t="s">
        <v>39</v>
      </c>
      <c r="P4" s="3" t="s">
        <v>40</v>
      </c>
      <c r="Q4" s="4" t="s">
        <v>41</v>
      </c>
    </row>
    <row r="5" spans="2:17" x14ac:dyDescent="0.45">
      <c r="B5" s="5" t="s">
        <v>96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</row>
    <row r="6" spans="2:17" x14ac:dyDescent="0.45">
      <c r="B6" s="6" t="s">
        <v>97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</row>
  </sheetData>
  <mergeCells count="2">
    <mergeCell ref="B3:B4"/>
    <mergeCell ref="E3:Q3"/>
  </mergeCells>
  <phoneticPr fontId="2"/>
  <pageMargins left="0.7" right="0.7" top="0.75" bottom="0.75" header="0.3" footer="0.3"/>
  <pageSetup paperSize="8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CABE-09A6-47C3-98E3-6AA1A224814B}">
  <sheetPr>
    <pageSetUpPr fitToPage="1"/>
  </sheetPr>
  <dimension ref="B1:AL6"/>
  <sheetViews>
    <sheetView zoomScaleNormal="100" workbookViewId="0"/>
  </sheetViews>
  <sheetFormatPr defaultRowHeight="18" x14ac:dyDescent="0.45"/>
  <cols>
    <col min="1" max="1" width="5.59765625" customWidth="1"/>
    <col min="2" max="2" width="11.59765625" customWidth="1"/>
    <col min="3" max="3" width="20.69921875" customWidth="1"/>
    <col min="4" max="5" width="3.59765625" customWidth="1"/>
    <col min="6" max="6" width="10.59765625" customWidth="1"/>
    <col min="7" max="7" width="3.59765625" customWidth="1"/>
    <col min="8" max="8" width="10.59765625" customWidth="1"/>
    <col min="9" max="9" width="3.59765625" customWidth="1"/>
    <col min="10" max="10" width="10.59765625" customWidth="1"/>
    <col min="11" max="11" width="3.59765625" customWidth="1"/>
    <col min="12" max="12" width="10.59765625" customWidth="1"/>
    <col min="13" max="13" width="3.59765625" customWidth="1"/>
    <col min="14" max="14" width="10.59765625" customWidth="1"/>
    <col min="15" max="15" width="3.59765625" customWidth="1"/>
    <col min="16" max="16" width="10.59765625" customWidth="1"/>
    <col min="17" max="17" width="3.59765625" customWidth="1"/>
    <col min="18" max="38" width="10.59765625" customWidth="1"/>
    <col min="39" max="53" width="11.19921875" customWidth="1"/>
  </cols>
  <sheetData>
    <row r="1" spans="2:38" ht="19.8" x14ac:dyDescent="0.45">
      <c r="B1" s="19" t="s">
        <v>74</v>
      </c>
    </row>
    <row r="2" spans="2:38" ht="19.8" x14ac:dyDescent="0.45">
      <c r="B2" s="19"/>
    </row>
    <row r="3" spans="2:38" x14ac:dyDescent="0.45">
      <c r="C3" t="s">
        <v>257</v>
      </c>
    </row>
    <row r="4" spans="2:38" x14ac:dyDescent="0.45">
      <c r="B4" s="124"/>
      <c r="C4" s="1"/>
      <c r="D4" s="1"/>
      <c r="E4" s="1"/>
      <c r="F4" s="126" t="s">
        <v>13</v>
      </c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 t="s">
        <v>14</v>
      </c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7"/>
    </row>
    <row r="5" spans="2:38" x14ac:dyDescent="0.45">
      <c r="B5" s="125"/>
      <c r="C5" s="122" t="s">
        <v>94</v>
      </c>
      <c r="D5" s="3"/>
      <c r="E5" s="3"/>
      <c r="F5" s="3" t="s">
        <v>43</v>
      </c>
      <c r="G5" s="3"/>
      <c r="H5" s="3" t="s">
        <v>11</v>
      </c>
      <c r="I5" s="3"/>
      <c r="J5" s="3" t="s">
        <v>33</v>
      </c>
      <c r="K5" s="3"/>
      <c r="L5" s="3" t="s">
        <v>37</v>
      </c>
      <c r="M5" s="3"/>
      <c r="N5" s="3" t="s">
        <v>41</v>
      </c>
      <c r="O5" s="3"/>
      <c r="P5" s="3" t="s">
        <v>42</v>
      </c>
      <c r="Q5" s="3"/>
      <c r="R5" s="3" t="s">
        <v>7</v>
      </c>
      <c r="S5" s="3" t="s">
        <v>8</v>
      </c>
      <c r="T5" s="3" t="s">
        <v>3</v>
      </c>
      <c r="U5" s="3" t="s">
        <v>9</v>
      </c>
      <c r="V5" s="3" t="s">
        <v>10</v>
      </c>
      <c r="W5" s="3" t="s">
        <v>11</v>
      </c>
      <c r="X5" s="3" t="s">
        <v>12</v>
      </c>
      <c r="Y5" s="3" t="s">
        <v>4</v>
      </c>
      <c r="Z5" s="3" t="s">
        <v>31</v>
      </c>
      <c r="AA5" s="3" t="s">
        <v>32</v>
      </c>
      <c r="AB5" s="3" t="s">
        <v>33</v>
      </c>
      <c r="AC5" s="4" t="s">
        <v>34</v>
      </c>
      <c r="AD5" s="18" t="s">
        <v>5</v>
      </c>
      <c r="AE5" s="18" t="s">
        <v>35</v>
      </c>
      <c r="AF5" s="18" t="s">
        <v>36</v>
      </c>
      <c r="AG5" s="18" t="s">
        <v>37</v>
      </c>
      <c r="AH5" s="18" t="s">
        <v>38</v>
      </c>
      <c r="AI5" s="18" t="s">
        <v>6</v>
      </c>
      <c r="AJ5" s="3" t="s">
        <v>39</v>
      </c>
      <c r="AK5" s="3" t="s">
        <v>40</v>
      </c>
      <c r="AL5" s="4" t="s">
        <v>41</v>
      </c>
    </row>
    <row r="6" spans="2:38" x14ac:dyDescent="0.45">
      <c r="B6" s="6" t="s">
        <v>56</v>
      </c>
      <c r="C6" s="20">
        <v>10000000</v>
      </c>
      <c r="D6" s="20"/>
      <c r="E6" s="20"/>
      <c r="F6" s="20">
        <v>9000000</v>
      </c>
      <c r="G6" s="20"/>
      <c r="H6" s="20">
        <v>8800000</v>
      </c>
      <c r="I6" s="20"/>
      <c r="J6" s="20">
        <v>8500000</v>
      </c>
      <c r="K6" s="20"/>
      <c r="L6" s="20">
        <v>8200000</v>
      </c>
      <c r="M6" s="20"/>
      <c r="N6" s="20">
        <v>8000000</v>
      </c>
      <c r="O6" s="20"/>
      <c r="P6" s="20">
        <v>7800000</v>
      </c>
      <c r="Q6" s="20"/>
      <c r="R6" s="20">
        <v>7600000</v>
      </c>
      <c r="S6" s="20">
        <v>7400000</v>
      </c>
      <c r="T6" s="20">
        <v>7100000</v>
      </c>
      <c r="U6" s="20">
        <v>7000000</v>
      </c>
      <c r="V6" s="20">
        <v>6900000</v>
      </c>
      <c r="W6" s="20">
        <v>6700000</v>
      </c>
      <c r="X6" s="20">
        <v>6500000</v>
      </c>
      <c r="Y6" s="20">
        <v>6200000</v>
      </c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1"/>
    </row>
  </sheetData>
  <mergeCells count="3">
    <mergeCell ref="B4:B5"/>
    <mergeCell ref="F4:R4"/>
    <mergeCell ref="S4:AL4"/>
  </mergeCells>
  <phoneticPr fontId="2"/>
  <pageMargins left="0.7" right="0.7" top="0.75" bottom="0.75" header="0.3" footer="0.3"/>
  <pageSetup paperSize="8"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1F63-270A-4ADF-9054-16BE5674E1E8}">
  <sheetPr>
    <pageSetUpPr fitToPage="1"/>
  </sheetPr>
  <dimension ref="B1:AF14"/>
  <sheetViews>
    <sheetView zoomScaleNormal="100" workbookViewId="0"/>
  </sheetViews>
  <sheetFormatPr defaultRowHeight="18" x14ac:dyDescent="0.45"/>
  <cols>
    <col min="1" max="1" width="5.59765625" customWidth="1"/>
    <col min="2" max="2" width="24.19921875" bestFit="1" customWidth="1"/>
    <col min="3" max="3" width="11.19921875" customWidth="1"/>
    <col min="4" max="4" width="10.3984375" bestFit="1" customWidth="1"/>
    <col min="5" max="32" width="11.19921875" customWidth="1"/>
  </cols>
  <sheetData>
    <row r="1" spans="2:32" ht="19.8" x14ac:dyDescent="0.45">
      <c r="B1" s="19" t="s">
        <v>55</v>
      </c>
    </row>
    <row r="3" spans="2:32" ht="34.5" customHeight="1" x14ac:dyDescent="0.45">
      <c r="B3" s="11"/>
      <c r="C3" s="132" t="s">
        <v>258</v>
      </c>
      <c r="D3" s="132"/>
      <c r="E3" s="131" t="s">
        <v>59</v>
      </c>
      <c r="F3" s="131"/>
      <c r="G3" s="131" t="s">
        <v>58</v>
      </c>
      <c r="H3" s="131"/>
      <c r="I3" s="131" t="s">
        <v>57</v>
      </c>
      <c r="J3" s="131"/>
      <c r="K3" s="131" t="s">
        <v>60</v>
      </c>
      <c r="L3" s="131"/>
      <c r="M3" s="131" t="s">
        <v>61</v>
      </c>
      <c r="N3" s="131"/>
      <c r="O3" s="131" t="s">
        <v>62</v>
      </c>
      <c r="P3" s="131"/>
      <c r="Q3" s="131" t="s">
        <v>63</v>
      </c>
      <c r="R3" s="131"/>
      <c r="S3" s="131" t="s">
        <v>64</v>
      </c>
      <c r="T3" s="131"/>
      <c r="U3" s="131" t="s">
        <v>65</v>
      </c>
      <c r="V3" s="131"/>
      <c r="W3" s="131" t="s">
        <v>66</v>
      </c>
      <c r="X3" s="131"/>
      <c r="Y3" s="131" t="s">
        <v>18</v>
      </c>
      <c r="Z3" s="131"/>
      <c r="AA3" s="131" t="s">
        <v>67</v>
      </c>
      <c r="AB3" s="131"/>
      <c r="AC3" s="131" t="s">
        <v>68</v>
      </c>
      <c r="AD3" s="131"/>
      <c r="AE3" s="131" t="s">
        <v>69</v>
      </c>
      <c r="AF3" s="133"/>
    </row>
    <row r="4" spans="2:32" x14ac:dyDescent="0.45">
      <c r="B4" s="5"/>
      <c r="C4" s="3" t="s">
        <v>71</v>
      </c>
      <c r="D4" s="3" t="s">
        <v>72</v>
      </c>
      <c r="E4" s="3" t="s">
        <v>71</v>
      </c>
      <c r="F4" s="3" t="s">
        <v>72</v>
      </c>
      <c r="G4" s="3" t="s">
        <v>71</v>
      </c>
      <c r="H4" s="3" t="s">
        <v>72</v>
      </c>
      <c r="I4" s="3" t="s">
        <v>71</v>
      </c>
      <c r="J4" s="3" t="s">
        <v>72</v>
      </c>
      <c r="K4" s="3" t="s">
        <v>71</v>
      </c>
      <c r="L4" s="3" t="s">
        <v>72</v>
      </c>
      <c r="M4" s="3" t="s">
        <v>71</v>
      </c>
      <c r="N4" s="3" t="s">
        <v>72</v>
      </c>
      <c r="O4" s="3" t="s">
        <v>71</v>
      </c>
      <c r="P4" s="3" t="s">
        <v>72</v>
      </c>
      <c r="Q4" s="3" t="s">
        <v>71</v>
      </c>
      <c r="R4" s="3" t="s">
        <v>72</v>
      </c>
      <c r="S4" s="3" t="s">
        <v>71</v>
      </c>
      <c r="T4" s="3" t="s">
        <v>72</v>
      </c>
      <c r="U4" s="3" t="s">
        <v>71</v>
      </c>
      <c r="V4" s="3" t="s">
        <v>72</v>
      </c>
      <c r="W4" s="3" t="s">
        <v>71</v>
      </c>
      <c r="X4" s="3" t="s">
        <v>72</v>
      </c>
      <c r="Y4" s="3" t="s">
        <v>71</v>
      </c>
      <c r="Z4" s="3" t="s">
        <v>72</v>
      </c>
      <c r="AA4" s="3" t="s">
        <v>71</v>
      </c>
      <c r="AB4" s="3" t="s">
        <v>72</v>
      </c>
      <c r="AC4" s="3" t="s">
        <v>71</v>
      </c>
      <c r="AD4" s="3" t="s">
        <v>72</v>
      </c>
      <c r="AE4" s="3" t="s">
        <v>71</v>
      </c>
      <c r="AF4" s="4" t="s">
        <v>72</v>
      </c>
    </row>
    <row r="5" spans="2:32" x14ac:dyDescent="0.45">
      <c r="B5" s="5" t="s">
        <v>88</v>
      </c>
      <c r="C5" s="15">
        <v>2000000</v>
      </c>
      <c r="D5" s="13">
        <f>+C5/C$14</f>
        <v>0.29850746268656714</v>
      </c>
      <c r="E5" s="15">
        <v>2000000</v>
      </c>
      <c r="F5" s="13">
        <f>+E5/E$14</f>
        <v>0.29850746268656714</v>
      </c>
      <c r="G5" s="15"/>
      <c r="H5" s="13" t="e">
        <f>+G5/G$14</f>
        <v>#DIV/0!</v>
      </c>
      <c r="I5" s="15"/>
      <c r="J5" s="13" t="e">
        <f>+I5/I$14</f>
        <v>#DIV/0!</v>
      </c>
      <c r="K5" s="15"/>
      <c r="L5" s="13" t="e">
        <f>+K5/K$14</f>
        <v>#DIV/0!</v>
      </c>
      <c r="M5" s="15"/>
      <c r="N5" s="13" t="e">
        <f>+M5/M$14</f>
        <v>#DIV/0!</v>
      </c>
      <c r="O5" s="15"/>
      <c r="P5" s="13" t="e">
        <f>+O5/O$14</f>
        <v>#DIV/0!</v>
      </c>
      <c r="Q5" s="15"/>
      <c r="R5" s="13" t="e">
        <f>+Q5/Q$14</f>
        <v>#DIV/0!</v>
      </c>
      <c r="S5" s="15"/>
      <c r="T5" s="13" t="e">
        <f>+S5/S$14</f>
        <v>#DIV/0!</v>
      </c>
      <c r="U5" s="15"/>
      <c r="V5" s="13" t="e">
        <f>+U5/U$14</f>
        <v>#DIV/0!</v>
      </c>
      <c r="W5" s="15"/>
      <c r="X5" s="13" t="e">
        <f>+W5/W$14</f>
        <v>#DIV/0!</v>
      </c>
      <c r="Y5" s="15"/>
      <c r="Z5" s="13" t="e">
        <f>+Y5/Y$14</f>
        <v>#DIV/0!</v>
      </c>
      <c r="AA5" s="15"/>
      <c r="AB5" s="13" t="e">
        <f>+AA5/AA$14</f>
        <v>#DIV/0!</v>
      </c>
      <c r="AC5" s="15"/>
      <c r="AD5" s="13" t="e">
        <f>+AC5/AC$14</f>
        <v>#DIV/0!</v>
      </c>
      <c r="AE5" s="15"/>
      <c r="AF5" s="14" t="e">
        <f>+AE5/AE$14</f>
        <v>#DIV/0!</v>
      </c>
    </row>
    <row r="6" spans="2:32" x14ac:dyDescent="0.45">
      <c r="B6" s="5" t="s">
        <v>89</v>
      </c>
      <c r="C6" s="15">
        <v>700000</v>
      </c>
      <c r="D6" s="13">
        <f t="shared" ref="D6:D13" si="0">+C6/C$14</f>
        <v>0.1044776119402985</v>
      </c>
      <c r="E6" s="15">
        <v>700000</v>
      </c>
      <c r="F6" s="13">
        <f t="shared" ref="F6:F13" si="1">+E6/E$14</f>
        <v>0.1044776119402985</v>
      </c>
      <c r="G6" s="15"/>
      <c r="H6" s="13" t="e">
        <f t="shared" ref="H6:H13" si="2">+G6/G$14</f>
        <v>#DIV/0!</v>
      </c>
      <c r="I6" s="15"/>
      <c r="J6" s="13" t="e">
        <f t="shared" ref="J6:J13" si="3">+I6/I$14</f>
        <v>#DIV/0!</v>
      </c>
      <c r="K6" s="15"/>
      <c r="L6" s="13" t="e">
        <f t="shared" ref="L6:L13" si="4">+K6/K$14</f>
        <v>#DIV/0!</v>
      </c>
      <c r="M6" s="15"/>
      <c r="N6" s="13" t="e">
        <f t="shared" ref="N6:N13" si="5">+M6/M$14</f>
        <v>#DIV/0!</v>
      </c>
      <c r="O6" s="15"/>
      <c r="P6" s="13" t="e">
        <f t="shared" ref="P6:P13" si="6">+O6/O$14</f>
        <v>#DIV/0!</v>
      </c>
      <c r="Q6" s="15"/>
      <c r="R6" s="13" t="e">
        <f t="shared" ref="R6:R13" si="7">+Q6/Q$14</f>
        <v>#DIV/0!</v>
      </c>
      <c r="S6" s="15"/>
      <c r="T6" s="13" t="e">
        <f t="shared" ref="T6:T13" si="8">+S6/S$14</f>
        <v>#DIV/0!</v>
      </c>
      <c r="U6" s="15"/>
      <c r="V6" s="13" t="e">
        <f t="shared" ref="V6:V13" si="9">+U6/U$14</f>
        <v>#DIV/0!</v>
      </c>
      <c r="W6" s="15"/>
      <c r="X6" s="13" t="e">
        <f t="shared" ref="X6:X13" si="10">+W6/W$14</f>
        <v>#DIV/0!</v>
      </c>
      <c r="Y6" s="15"/>
      <c r="Z6" s="13" t="e">
        <f t="shared" ref="Z6:Z13" si="11">+Y6/Y$14</f>
        <v>#DIV/0!</v>
      </c>
      <c r="AA6" s="15"/>
      <c r="AB6" s="13" t="e">
        <f t="shared" ref="AB6:AB13" si="12">+AA6/AA$14</f>
        <v>#DIV/0!</v>
      </c>
      <c r="AC6" s="15"/>
      <c r="AD6" s="13" t="e">
        <f t="shared" ref="AD6:AD13" si="13">+AC6/AC$14</f>
        <v>#DIV/0!</v>
      </c>
      <c r="AE6" s="15"/>
      <c r="AF6" s="14" t="e">
        <f t="shared" ref="AF6:AF13" si="14">+AE6/AE$14</f>
        <v>#DIV/0!</v>
      </c>
    </row>
    <row r="7" spans="2:32" x14ac:dyDescent="0.45">
      <c r="B7" s="5" t="s">
        <v>90</v>
      </c>
      <c r="C7" s="15">
        <v>3000000</v>
      </c>
      <c r="D7" s="13">
        <f t="shared" si="0"/>
        <v>0.44776119402985076</v>
      </c>
      <c r="E7" s="15">
        <v>3000000</v>
      </c>
      <c r="F7" s="13">
        <f t="shared" si="1"/>
        <v>0.44776119402985076</v>
      </c>
      <c r="G7" s="15"/>
      <c r="H7" s="13" t="e">
        <f t="shared" si="2"/>
        <v>#DIV/0!</v>
      </c>
      <c r="I7" s="15"/>
      <c r="J7" s="13" t="e">
        <f t="shared" si="3"/>
        <v>#DIV/0!</v>
      </c>
      <c r="K7" s="15"/>
      <c r="L7" s="13" t="e">
        <f t="shared" si="4"/>
        <v>#DIV/0!</v>
      </c>
      <c r="M7" s="15"/>
      <c r="N7" s="13" t="e">
        <f t="shared" si="5"/>
        <v>#DIV/0!</v>
      </c>
      <c r="O7" s="15"/>
      <c r="P7" s="13" t="e">
        <f t="shared" si="6"/>
        <v>#DIV/0!</v>
      </c>
      <c r="Q7" s="15"/>
      <c r="R7" s="13" t="e">
        <f t="shared" si="7"/>
        <v>#DIV/0!</v>
      </c>
      <c r="S7" s="15"/>
      <c r="T7" s="13" t="e">
        <f t="shared" si="8"/>
        <v>#DIV/0!</v>
      </c>
      <c r="U7" s="15"/>
      <c r="V7" s="13" t="e">
        <f t="shared" si="9"/>
        <v>#DIV/0!</v>
      </c>
      <c r="W7" s="15"/>
      <c r="X7" s="13" t="e">
        <f t="shared" si="10"/>
        <v>#DIV/0!</v>
      </c>
      <c r="Y7" s="15"/>
      <c r="Z7" s="13" t="e">
        <f t="shared" si="11"/>
        <v>#DIV/0!</v>
      </c>
      <c r="AA7" s="15"/>
      <c r="AB7" s="13" t="e">
        <f t="shared" si="12"/>
        <v>#DIV/0!</v>
      </c>
      <c r="AC7" s="15"/>
      <c r="AD7" s="13" t="e">
        <f t="shared" si="13"/>
        <v>#DIV/0!</v>
      </c>
      <c r="AE7" s="15"/>
      <c r="AF7" s="14" t="e">
        <f t="shared" si="14"/>
        <v>#DIV/0!</v>
      </c>
    </row>
    <row r="8" spans="2:32" x14ac:dyDescent="0.45">
      <c r="B8" s="5" t="s">
        <v>21</v>
      </c>
      <c r="C8" s="15">
        <v>1000000</v>
      </c>
      <c r="D8" s="13">
        <f t="shared" si="0"/>
        <v>0.14925373134328357</v>
      </c>
      <c r="E8" s="15">
        <v>1000000</v>
      </c>
      <c r="F8" s="13">
        <f t="shared" si="1"/>
        <v>0.14925373134328357</v>
      </c>
      <c r="G8" s="15"/>
      <c r="H8" s="13" t="e">
        <f t="shared" si="2"/>
        <v>#DIV/0!</v>
      </c>
      <c r="I8" s="15"/>
      <c r="J8" s="13" t="e">
        <f t="shared" si="3"/>
        <v>#DIV/0!</v>
      </c>
      <c r="K8" s="15"/>
      <c r="L8" s="13" t="e">
        <f t="shared" si="4"/>
        <v>#DIV/0!</v>
      </c>
      <c r="M8" s="15"/>
      <c r="N8" s="13" t="e">
        <f t="shared" si="5"/>
        <v>#DIV/0!</v>
      </c>
      <c r="O8" s="15"/>
      <c r="P8" s="13" t="e">
        <f t="shared" si="6"/>
        <v>#DIV/0!</v>
      </c>
      <c r="Q8" s="15"/>
      <c r="R8" s="13" t="e">
        <f t="shared" si="7"/>
        <v>#DIV/0!</v>
      </c>
      <c r="S8" s="15"/>
      <c r="T8" s="13" t="e">
        <f t="shared" si="8"/>
        <v>#DIV/0!</v>
      </c>
      <c r="U8" s="15"/>
      <c r="V8" s="13" t="e">
        <f t="shared" si="9"/>
        <v>#DIV/0!</v>
      </c>
      <c r="W8" s="15"/>
      <c r="X8" s="13" t="e">
        <f t="shared" si="10"/>
        <v>#DIV/0!</v>
      </c>
      <c r="Y8" s="15"/>
      <c r="Z8" s="13" t="e">
        <f t="shared" si="11"/>
        <v>#DIV/0!</v>
      </c>
      <c r="AA8" s="15"/>
      <c r="AB8" s="13" t="e">
        <f t="shared" si="12"/>
        <v>#DIV/0!</v>
      </c>
      <c r="AC8" s="15"/>
      <c r="AD8" s="13" t="e">
        <f t="shared" si="13"/>
        <v>#DIV/0!</v>
      </c>
      <c r="AE8" s="15"/>
      <c r="AF8" s="14" t="e">
        <f t="shared" si="14"/>
        <v>#DIV/0!</v>
      </c>
    </row>
    <row r="9" spans="2:32" x14ac:dyDescent="0.45">
      <c r="B9" s="5" t="s">
        <v>22</v>
      </c>
      <c r="C9" s="15">
        <v>0</v>
      </c>
      <c r="D9" s="13">
        <f t="shared" si="0"/>
        <v>0</v>
      </c>
      <c r="E9" s="15">
        <v>0</v>
      </c>
      <c r="F9" s="13">
        <f t="shared" si="1"/>
        <v>0</v>
      </c>
      <c r="G9" s="15"/>
      <c r="H9" s="13" t="e">
        <f t="shared" si="2"/>
        <v>#DIV/0!</v>
      </c>
      <c r="I9" s="15"/>
      <c r="J9" s="13" t="e">
        <f t="shared" si="3"/>
        <v>#DIV/0!</v>
      </c>
      <c r="K9" s="15"/>
      <c r="L9" s="13" t="e">
        <f t="shared" si="4"/>
        <v>#DIV/0!</v>
      </c>
      <c r="M9" s="15"/>
      <c r="N9" s="13" t="e">
        <f t="shared" si="5"/>
        <v>#DIV/0!</v>
      </c>
      <c r="O9" s="15"/>
      <c r="P9" s="13" t="e">
        <f t="shared" si="6"/>
        <v>#DIV/0!</v>
      </c>
      <c r="Q9" s="15"/>
      <c r="R9" s="13" t="e">
        <f t="shared" si="7"/>
        <v>#DIV/0!</v>
      </c>
      <c r="S9" s="15"/>
      <c r="T9" s="13" t="e">
        <f t="shared" si="8"/>
        <v>#DIV/0!</v>
      </c>
      <c r="U9" s="15"/>
      <c r="V9" s="13" t="e">
        <f t="shared" si="9"/>
        <v>#DIV/0!</v>
      </c>
      <c r="W9" s="15"/>
      <c r="X9" s="13" t="e">
        <f t="shared" si="10"/>
        <v>#DIV/0!</v>
      </c>
      <c r="Y9" s="15"/>
      <c r="Z9" s="13" t="e">
        <f t="shared" si="11"/>
        <v>#DIV/0!</v>
      </c>
      <c r="AA9" s="15"/>
      <c r="AB9" s="13" t="e">
        <f t="shared" si="12"/>
        <v>#DIV/0!</v>
      </c>
      <c r="AC9" s="15"/>
      <c r="AD9" s="13" t="e">
        <f t="shared" si="13"/>
        <v>#DIV/0!</v>
      </c>
      <c r="AE9" s="15"/>
      <c r="AF9" s="14" t="e">
        <f t="shared" si="14"/>
        <v>#DIV/0!</v>
      </c>
    </row>
    <row r="10" spans="2:32" x14ac:dyDescent="0.45">
      <c r="B10" s="5" t="s">
        <v>23</v>
      </c>
      <c r="C10" s="15">
        <v>0</v>
      </c>
      <c r="D10" s="13">
        <f t="shared" si="0"/>
        <v>0</v>
      </c>
      <c r="E10" s="15">
        <v>0</v>
      </c>
      <c r="F10" s="13">
        <f t="shared" si="1"/>
        <v>0</v>
      </c>
      <c r="G10" s="15"/>
      <c r="H10" s="13" t="e">
        <f t="shared" si="2"/>
        <v>#DIV/0!</v>
      </c>
      <c r="I10" s="15"/>
      <c r="J10" s="13" t="e">
        <f t="shared" si="3"/>
        <v>#DIV/0!</v>
      </c>
      <c r="K10" s="15"/>
      <c r="L10" s="13" t="e">
        <f t="shared" si="4"/>
        <v>#DIV/0!</v>
      </c>
      <c r="M10" s="15"/>
      <c r="N10" s="13" t="e">
        <f t="shared" si="5"/>
        <v>#DIV/0!</v>
      </c>
      <c r="O10" s="15"/>
      <c r="P10" s="13" t="e">
        <f t="shared" si="6"/>
        <v>#DIV/0!</v>
      </c>
      <c r="Q10" s="15"/>
      <c r="R10" s="13" t="e">
        <f t="shared" si="7"/>
        <v>#DIV/0!</v>
      </c>
      <c r="S10" s="15"/>
      <c r="T10" s="13" t="e">
        <f t="shared" si="8"/>
        <v>#DIV/0!</v>
      </c>
      <c r="U10" s="15"/>
      <c r="V10" s="13" t="e">
        <f t="shared" si="9"/>
        <v>#DIV/0!</v>
      </c>
      <c r="W10" s="15"/>
      <c r="X10" s="13" t="e">
        <f t="shared" si="10"/>
        <v>#DIV/0!</v>
      </c>
      <c r="Y10" s="15"/>
      <c r="Z10" s="13" t="e">
        <f t="shared" si="11"/>
        <v>#DIV/0!</v>
      </c>
      <c r="AA10" s="15"/>
      <c r="AB10" s="13" t="e">
        <f t="shared" si="12"/>
        <v>#DIV/0!</v>
      </c>
      <c r="AC10" s="15"/>
      <c r="AD10" s="13" t="e">
        <f t="shared" si="13"/>
        <v>#DIV/0!</v>
      </c>
      <c r="AE10" s="15"/>
      <c r="AF10" s="14" t="e">
        <f t="shared" si="14"/>
        <v>#DIV/0!</v>
      </c>
    </row>
    <row r="11" spans="2:32" x14ac:dyDescent="0.45">
      <c r="B11" s="5" t="s">
        <v>91</v>
      </c>
      <c r="C11" s="15">
        <v>0</v>
      </c>
      <c r="D11" s="13">
        <f t="shared" si="0"/>
        <v>0</v>
      </c>
      <c r="E11" s="15">
        <v>0</v>
      </c>
      <c r="F11" s="13">
        <f t="shared" si="1"/>
        <v>0</v>
      </c>
      <c r="G11" s="15"/>
      <c r="H11" s="13" t="e">
        <f t="shared" si="2"/>
        <v>#DIV/0!</v>
      </c>
      <c r="I11" s="15"/>
      <c r="J11" s="13" t="e">
        <f t="shared" si="3"/>
        <v>#DIV/0!</v>
      </c>
      <c r="K11" s="15"/>
      <c r="L11" s="13" t="e">
        <f t="shared" si="4"/>
        <v>#DIV/0!</v>
      </c>
      <c r="M11" s="15"/>
      <c r="N11" s="13" t="e">
        <f t="shared" si="5"/>
        <v>#DIV/0!</v>
      </c>
      <c r="O11" s="15"/>
      <c r="P11" s="13" t="e">
        <f t="shared" si="6"/>
        <v>#DIV/0!</v>
      </c>
      <c r="Q11" s="15"/>
      <c r="R11" s="13" t="e">
        <f t="shared" si="7"/>
        <v>#DIV/0!</v>
      </c>
      <c r="S11" s="15"/>
      <c r="T11" s="13" t="e">
        <f t="shared" si="8"/>
        <v>#DIV/0!</v>
      </c>
      <c r="U11" s="15"/>
      <c r="V11" s="13" t="e">
        <f t="shared" si="9"/>
        <v>#DIV/0!</v>
      </c>
      <c r="W11" s="15"/>
      <c r="X11" s="13" t="e">
        <f t="shared" si="10"/>
        <v>#DIV/0!</v>
      </c>
      <c r="Y11" s="15"/>
      <c r="Z11" s="13" t="e">
        <f t="shared" si="11"/>
        <v>#DIV/0!</v>
      </c>
      <c r="AA11" s="15"/>
      <c r="AB11" s="13" t="e">
        <f t="shared" si="12"/>
        <v>#DIV/0!</v>
      </c>
      <c r="AC11" s="15"/>
      <c r="AD11" s="13" t="e">
        <f t="shared" si="13"/>
        <v>#DIV/0!</v>
      </c>
      <c r="AE11" s="15"/>
      <c r="AF11" s="14" t="e">
        <f t="shared" si="14"/>
        <v>#DIV/0!</v>
      </c>
    </row>
    <row r="12" spans="2:32" x14ac:dyDescent="0.45">
      <c r="B12" s="5" t="s">
        <v>92</v>
      </c>
      <c r="C12" s="15">
        <v>0</v>
      </c>
      <c r="D12" s="13">
        <f t="shared" si="0"/>
        <v>0</v>
      </c>
      <c r="E12" s="15">
        <v>0</v>
      </c>
      <c r="F12" s="13">
        <f t="shared" si="1"/>
        <v>0</v>
      </c>
      <c r="G12" s="15"/>
      <c r="H12" s="13" t="e">
        <f t="shared" si="2"/>
        <v>#DIV/0!</v>
      </c>
      <c r="I12" s="15"/>
      <c r="J12" s="13" t="e">
        <f t="shared" si="3"/>
        <v>#DIV/0!</v>
      </c>
      <c r="K12" s="15"/>
      <c r="L12" s="13" t="e">
        <f t="shared" si="4"/>
        <v>#DIV/0!</v>
      </c>
      <c r="M12" s="15"/>
      <c r="N12" s="13" t="e">
        <f t="shared" si="5"/>
        <v>#DIV/0!</v>
      </c>
      <c r="O12" s="15"/>
      <c r="P12" s="13" t="e">
        <f t="shared" si="6"/>
        <v>#DIV/0!</v>
      </c>
      <c r="Q12" s="15"/>
      <c r="R12" s="13" t="e">
        <f t="shared" si="7"/>
        <v>#DIV/0!</v>
      </c>
      <c r="S12" s="15"/>
      <c r="T12" s="13" t="e">
        <f t="shared" si="8"/>
        <v>#DIV/0!</v>
      </c>
      <c r="U12" s="15"/>
      <c r="V12" s="13" t="e">
        <f t="shared" si="9"/>
        <v>#DIV/0!</v>
      </c>
      <c r="W12" s="15"/>
      <c r="X12" s="13" t="e">
        <f t="shared" si="10"/>
        <v>#DIV/0!</v>
      </c>
      <c r="Y12" s="15"/>
      <c r="Z12" s="13" t="e">
        <f t="shared" si="11"/>
        <v>#DIV/0!</v>
      </c>
      <c r="AA12" s="15"/>
      <c r="AB12" s="13" t="e">
        <f t="shared" si="12"/>
        <v>#DIV/0!</v>
      </c>
      <c r="AC12" s="15"/>
      <c r="AD12" s="13" t="e">
        <f t="shared" si="13"/>
        <v>#DIV/0!</v>
      </c>
      <c r="AE12" s="15"/>
      <c r="AF12" s="14" t="e">
        <f t="shared" si="14"/>
        <v>#DIV/0!</v>
      </c>
    </row>
    <row r="13" spans="2:32" x14ac:dyDescent="0.45">
      <c r="B13" s="5" t="s">
        <v>24</v>
      </c>
      <c r="C13" s="15">
        <v>0</v>
      </c>
      <c r="D13" s="13">
        <f t="shared" si="0"/>
        <v>0</v>
      </c>
      <c r="E13" s="15">
        <v>0</v>
      </c>
      <c r="F13" s="13">
        <f t="shared" si="1"/>
        <v>0</v>
      </c>
      <c r="G13" s="15"/>
      <c r="H13" s="13" t="e">
        <f t="shared" si="2"/>
        <v>#DIV/0!</v>
      </c>
      <c r="I13" s="15"/>
      <c r="J13" s="13" t="e">
        <f t="shared" si="3"/>
        <v>#DIV/0!</v>
      </c>
      <c r="K13" s="15"/>
      <c r="L13" s="13" t="e">
        <f t="shared" si="4"/>
        <v>#DIV/0!</v>
      </c>
      <c r="M13" s="15"/>
      <c r="N13" s="13" t="e">
        <f t="shared" si="5"/>
        <v>#DIV/0!</v>
      </c>
      <c r="O13" s="15"/>
      <c r="P13" s="13" t="e">
        <f t="shared" si="6"/>
        <v>#DIV/0!</v>
      </c>
      <c r="Q13" s="15"/>
      <c r="R13" s="13" t="e">
        <f t="shared" si="7"/>
        <v>#DIV/0!</v>
      </c>
      <c r="S13" s="15"/>
      <c r="T13" s="13" t="e">
        <f t="shared" si="8"/>
        <v>#DIV/0!</v>
      </c>
      <c r="U13" s="15"/>
      <c r="V13" s="13" t="e">
        <f t="shared" si="9"/>
        <v>#DIV/0!</v>
      </c>
      <c r="W13" s="15"/>
      <c r="X13" s="13" t="e">
        <f t="shared" si="10"/>
        <v>#DIV/0!</v>
      </c>
      <c r="Y13" s="15"/>
      <c r="Z13" s="13" t="e">
        <f t="shared" si="11"/>
        <v>#DIV/0!</v>
      </c>
      <c r="AA13" s="15"/>
      <c r="AB13" s="13" t="e">
        <f t="shared" si="12"/>
        <v>#DIV/0!</v>
      </c>
      <c r="AC13" s="15"/>
      <c r="AD13" s="13" t="e">
        <f t="shared" si="13"/>
        <v>#DIV/0!</v>
      </c>
      <c r="AE13" s="15"/>
      <c r="AF13" s="14" t="e">
        <f t="shared" si="14"/>
        <v>#DIV/0!</v>
      </c>
    </row>
    <row r="14" spans="2:32" x14ac:dyDescent="0.45">
      <c r="B14" s="6" t="s">
        <v>25</v>
      </c>
      <c r="C14" s="16">
        <f>SUM(C5:C13)</f>
        <v>6700000</v>
      </c>
      <c r="D14" s="16"/>
      <c r="E14" s="16">
        <f>SUM(E5:E13)</f>
        <v>6700000</v>
      </c>
      <c r="F14" s="16"/>
      <c r="G14" s="16">
        <f>SUM(G5:G13)</f>
        <v>0</v>
      </c>
      <c r="H14" s="16"/>
      <c r="I14" s="16">
        <f>SUM(I5:I13)</f>
        <v>0</v>
      </c>
      <c r="J14" s="16"/>
      <c r="K14" s="16">
        <f>SUM(K5:K13)</f>
        <v>0</v>
      </c>
      <c r="L14" s="16"/>
      <c r="M14" s="16">
        <f>SUM(M5:M13)</f>
        <v>0</v>
      </c>
      <c r="N14" s="16"/>
      <c r="O14" s="16">
        <f>SUM(O5:O13)</f>
        <v>0</v>
      </c>
      <c r="P14" s="16"/>
      <c r="Q14" s="16">
        <f>SUM(Q5:Q13)</f>
        <v>0</v>
      </c>
      <c r="R14" s="16"/>
      <c r="S14" s="16">
        <f>SUM(S5:S13)</f>
        <v>0</v>
      </c>
      <c r="T14" s="16"/>
      <c r="U14" s="16">
        <f>SUM(U5:U13)</f>
        <v>0</v>
      </c>
      <c r="V14" s="16"/>
      <c r="W14" s="16">
        <f>SUM(W5:W13)</f>
        <v>0</v>
      </c>
      <c r="X14" s="16"/>
      <c r="Y14" s="16">
        <f>SUM(Y5:Y13)</f>
        <v>0</v>
      </c>
      <c r="Z14" s="16"/>
      <c r="AA14" s="16">
        <f>SUM(AA5:AA13)</f>
        <v>0</v>
      </c>
      <c r="AB14" s="16"/>
      <c r="AC14" s="16">
        <f>SUM(AC5:AC13)</f>
        <v>0</v>
      </c>
      <c r="AD14" s="16"/>
      <c r="AE14" s="16">
        <f>SUM(AE5:AE13)</f>
        <v>0</v>
      </c>
      <c r="AF14" s="17"/>
    </row>
  </sheetData>
  <mergeCells count="15">
    <mergeCell ref="AC3:AD3"/>
    <mergeCell ref="AE3:AF3"/>
    <mergeCell ref="Q3:R3"/>
    <mergeCell ref="S3:T3"/>
    <mergeCell ref="U3:V3"/>
    <mergeCell ref="W3:X3"/>
    <mergeCell ref="Y3:Z3"/>
    <mergeCell ref="AA3:AB3"/>
    <mergeCell ref="M3:N3"/>
    <mergeCell ref="O3:P3"/>
    <mergeCell ref="C3:D3"/>
    <mergeCell ref="E3:F3"/>
    <mergeCell ref="G3:H3"/>
    <mergeCell ref="I3:J3"/>
    <mergeCell ref="K3:L3"/>
  </mergeCells>
  <phoneticPr fontId="2"/>
  <dataValidations count="1">
    <dataValidation type="whole" operator="equal" showInputMessage="1" showErrorMessage="1" sqref="D5:D14 Z5:Z14 AB5:AB14 AD5:AD14 H5:H14 F5:F14 J5:J14 L5:L14 N5:N14 P5:P14 R5:R14 T5:T14 V5:V14 X5:X14 AF5:AF14" xr:uid="{2B458441-6F87-4CEE-9D14-16A105F9A298}">
      <formula1>100</formula1>
    </dataValidation>
  </dataValidations>
  <pageMargins left="0.7" right="0.7" top="0.75" bottom="0.75" header="0.3" footer="0.3"/>
  <pageSetup paperSize="8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C5C7-052E-4E1B-8404-4516D7586CE6}">
  <sheetPr>
    <pageSetUpPr fitToPage="1"/>
  </sheetPr>
  <dimension ref="B1:V6"/>
  <sheetViews>
    <sheetView zoomScaleNormal="100" workbookViewId="0"/>
  </sheetViews>
  <sheetFormatPr defaultRowHeight="18" x14ac:dyDescent="0.45"/>
  <cols>
    <col min="1" max="1" width="5.59765625" customWidth="1"/>
    <col min="2" max="2" width="22.296875" customWidth="1"/>
    <col min="3" max="22" width="10.59765625" customWidth="1"/>
    <col min="23" max="37" width="11.19921875" customWidth="1"/>
  </cols>
  <sheetData>
    <row r="1" spans="2:22" ht="19.8" x14ac:dyDescent="0.45">
      <c r="B1" s="19" t="s">
        <v>100</v>
      </c>
    </row>
    <row r="3" spans="2:22" x14ac:dyDescent="0.45">
      <c r="B3" s="124"/>
      <c r="C3" s="126" t="s">
        <v>14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7"/>
    </row>
    <row r="4" spans="2:22" x14ac:dyDescent="0.45">
      <c r="B4" s="125"/>
      <c r="C4" s="3" t="s">
        <v>8</v>
      </c>
      <c r="D4" s="3" t="s">
        <v>3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4</v>
      </c>
      <c r="J4" s="3" t="s">
        <v>31</v>
      </c>
      <c r="K4" s="3" t="s">
        <v>32</v>
      </c>
      <c r="L4" s="3" t="s">
        <v>33</v>
      </c>
      <c r="M4" s="4" t="s">
        <v>34</v>
      </c>
      <c r="N4" s="18" t="s">
        <v>5</v>
      </c>
      <c r="O4" s="18" t="s">
        <v>35</v>
      </c>
      <c r="P4" s="18" t="s">
        <v>36</v>
      </c>
      <c r="Q4" s="18" t="s">
        <v>37</v>
      </c>
      <c r="R4" s="18" t="s">
        <v>38</v>
      </c>
      <c r="S4" s="18" t="s">
        <v>6</v>
      </c>
      <c r="T4" s="3" t="s">
        <v>39</v>
      </c>
      <c r="U4" s="3" t="s">
        <v>40</v>
      </c>
      <c r="V4" s="4" t="s">
        <v>41</v>
      </c>
    </row>
    <row r="5" spans="2:22" x14ac:dyDescent="0.45">
      <c r="B5" s="6" t="s">
        <v>70</v>
      </c>
      <c r="C5" s="27">
        <v>1000000</v>
      </c>
      <c r="D5" s="27">
        <v>-700000</v>
      </c>
      <c r="E5" s="27">
        <v>900000</v>
      </c>
      <c r="F5" s="27">
        <v>-1000000</v>
      </c>
      <c r="G5" s="27">
        <v>500000</v>
      </c>
      <c r="H5" s="27">
        <v>-100000</v>
      </c>
      <c r="I5" s="27">
        <v>-550000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8"/>
    </row>
    <row r="6" spans="2:22" x14ac:dyDescent="0.45">
      <c r="B6" t="s">
        <v>98</v>
      </c>
    </row>
  </sheetData>
  <mergeCells count="2">
    <mergeCell ref="B3:B4"/>
    <mergeCell ref="C3:V3"/>
  </mergeCells>
  <phoneticPr fontId="2"/>
  <pageMargins left="0.7" right="0.7" top="0.75" bottom="0.75" header="0.3" footer="0.3"/>
  <pageSetup paperSize="8" scale="4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D9499-4EE9-47FC-B012-CA7C94CB2484}">
  <sheetPr>
    <pageSetUpPr fitToPage="1"/>
  </sheetPr>
  <dimension ref="B1:V5"/>
  <sheetViews>
    <sheetView zoomScaleNormal="100" workbookViewId="0"/>
  </sheetViews>
  <sheetFormatPr defaultRowHeight="18" x14ac:dyDescent="0.45"/>
  <cols>
    <col min="1" max="1" width="5.59765625" customWidth="1"/>
    <col min="2" max="2" width="13.19921875" customWidth="1"/>
    <col min="3" max="22" width="10.59765625" customWidth="1"/>
    <col min="23" max="37" width="11.19921875" customWidth="1"/>
  </cols>
  <sheetData>
    <row r="1" spans="2:22" ht="19.8" x14ac:dyDescent="0.45">
      <c r="B1" s="19" t="s">
        <v>99</v>
      </c>
    </row>
    <row r="3" spans="2:22" x14ac:dyDescent="0.45">
      <c r="B3" s="124"/>
      <c r="C3" s="126" t="s">
        <v>14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7"/>
    </row>
    <row r="4" spans="2:22" x14ac:dyDescent="0.45">
      <c r="B4" s="125"/>
      <c r="C4" s="3" t="s">
        <v>8</v>
      </c>
      <c r="D4" s="3" t="s">
        <v>3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4</v>
      </c>
      <c r="J4" s="3" t="s">
        <v>31</v>
      </c>
      <c r="K4" s="3" t="s">
        <v>32</v>
      </c>
      <c r="L4" s="3" t="s">
        <v>33</v>
      </c>
      <c r="M4" s="4" t="s">
        <v>34</v>
      </c>
      <c r="N4" s="18" t="s">
        <v>5</v>
      </c>
      <c r="O4" s="18" t="s">
        <v>35</v>
      </c>
      <c r="P4" s="18" t="s">
        <v>36</v>
      </c>
      <c r="Q4" s="18" t="s">
        <v>37</v>
      </c>
      <c r="R4" s="18" t="s">
        <v>38</v>
      </c>
      <c r="S4" s="18" t="s">
        <v>6</v>
      </c>
      <c r="T4" s="3" t="s">
        <v>39</v>
      </c>
      <c r="U4" s="3" t="s">
        <v>40</v>
      </c>
      <c r="V4" s="4" t="s">
        <v>41</v>
      </c>
    </row>
    <row r="5" spans="2:22" x14ac:dyDescent="0.45">
      <c r="B5" s="6" t="s">
        <v>75</v>
      </c>
      <c r="C5" s="20">
        <v>7400000</v>
      </c>
      <c r="D5" s="20">
        <v>7100000</v>
      </c>
      <c r="E5" s="20">
        <v>7000000</v>
      </c>
      <c r="F5" s="20">
        <v>6900000</v>
      </c>
      <c r="G5" s="20">
        <v>6700000</v>
      </c>
      <c r="H5" s="20">
        <v>6500000</v>
      </c>
      <c r="I5" s="20">
        <v>6200000</v>
      </c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1"/>
    </row>
  </sheetData>
  <mergeCells count="2">
    <mergeCell ref="B3:B4"/>
    <mergeCell ref="C3:V3"/>
  </mergeCells>
  <phoneticPr fontId="2"/>
  <pageMargins left="0.7" right="0.7" top="0.75" bottom="0.75" header="0.3" footer="0.3"/>
  <pageSetup paperSize="8" scale="4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AE3C-07D5-43C7-90C9-AD8C032E3784}">
  <sheetPr>
    <pageSetUpPr fitToPage="1"/>
  </sheetPr>
  <dimension ref="B1:V7"/>
  <sheetViews>
    <sheetView zoomScaleNormal="100" workbookViewId="0"/>
  </sheetViews>
  <sheetFormatPr defaultRowHeight="18" x14ac:dyDescent="0.45"/>
  <cols>
    <col min="1" max="1" width="5.59765625" customWidth="1"/>
    <col min="2" max="2" width="22.19921875" customWidth="1"/>
    <col min="3" max="22" width="10.59765625" customWidth="1"/>
    <col min="23" max="37" width="11.19921875" customWidth="1"/>
  </cols>
  <sheetData>
    <row r="1" spans="2:22" ht="19.8" x14ac:dyDescent="0.45">
      <c r="B1" s="19" t="s">
        <v>259</v>
      </c>
    </row>
    <row r="3" spans="2:22" x14ac:dyDescent="0.45">
      <c r="B3" s="124"/>
      <c r="C3" s="126" t="s">
        <v>14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7"/>
    </row>
    <row r="4" spans="2:22" x14ac:dyDescent="0.45">
      <c r="B4" s="125"/>
      <c r="C4" s="3" t="s">
        <v>8</v>
      </c>
      <c r="D4" s="3" t="s">
        <v>3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4</v>
      </c>
      <c r="J4" s="3" t="s">
        <v>31</v>
      </c>
      <c r="K4" s="3" t="s">
        <v>32</v>
      </c>
      <c r="L4" s="3" t="s">
        <v>33</v>
      </c>
      <c r="M4" s="4" t="s">
        <v>34</v>
      </c>
      <c r="N4" s="18" t="s">
        <v>5</v>
      </c>
      <c r="O4" s="18" t="s">
        <v>35</v>
      </c>
      <c r="P4" s="18" t="s">
        <v>36</v>
      </c>
      <c r="Q4" s="18" t="s">
        <v>37</v>
      </c>
      <c r="R4" s="18" t="s">
        <v>38</v>
      </c>
      <c r="S4" s="18" t="s">
        <v>6</v>
      </c>
      <c r="T4" s="3" t="s">
        <v>39</v>
      </c>
      <c r="U4" s="3" t="s">
        <v>40</v>
      </c>
      <c r="V4" s="4" t="s">
        <v>41</v>
      </c>
    </row>
    <row r="5" spans="2:22" x14ac:dyDescent="0.45">
      <c r="B5" s="5" t="s">
        <v>75</v>
      </c>
      <c r="C5" s="15">
        <v>3000000</v>
      </c>
      <c r="D5" s="15">
        <v>2900000</v>
      </c>
      <c r="E5" s="15">
        <v>2800000</v>
      </c>
      <c r="F5" s="15">
        <v>2700000</v>
      </c>
      <c r="G5" s="15">
        <v>2600000</v>
      </c>
      <c r="H5" s="25"/>
      <c r="I5" s="25"/>
      <c r="J5" s="25"/>
      <c r="K5" s="25"/>
      <c r="L5" s="25"/>
      <c r="M5" s="29"/>
      <c r="N5" s="29"/>
      <c r="O5" s="29"/>
      <c r="P5" s="29"/>
      <c r="Q5" s="29"/>
      <c r="R5" s="29"/>
      <c r="S5" s="29"/>
      <c r="T5" s="25"/>
      <c r="U5" s="25"/>
      <c r="V5" s="26"/>
    </row>
    <row r="6" spans="2:22" x14ac:dyDescent="0.45">
      <c r="B6" s="5" t="s">
        <v>76</v>
      </c>
      <c r="C6" s="15">
        <v>10000000</v>
      </c>
      <c r="D6" s="15">
        <v>9500000</v>
      </c>
      <c r="E6" s="15">
        <v>9000000</v>
      </c>
      <c r="F6" s="15">
        <v>8500000</v>
      </c>
      <c r="G6" s="15">
        <v>8000000</v>
      </c>
      <c r="H6" s="25"/>
      <c r="I6" s="25"/>
      <c r="J6" s="25"/>
      <c r="K6" s="25"/>
      <c r="L6" s="25"/>
      <c r="M6" s="29"/>
      <c r="N6" s="29"/>
      <c r="O6" s="29"/>
      <c r="P6" s="29"/>
      <c r="Q6" s="29"/>
      <c r="R6" s="29"/>
      <c r="S6" s="29"/>
      <c r="T6" s="25"/>
      <c r="U6" s="25"/>
      <c r="V6" s="26"/>
    </row>
    <row r="7" spans="2:22" ht="18" customHeight="1" x14ac:dyDescent="0.45">
      <c r="B7" s="12" t="s">
        <v>77</v>
      </c>
      <c r="C7" s="30">
        <f>C5/C6*100</f>
        <v>30</v>
      </c>
      <c r="D7" s="30">
        <f t="shared" ref="D7:G7" si="0">D5/D6*100</f>
        <v>30.526315789473685</v>
      </c>
      <c r="E7" s="30">
        <f t="shared" si="0"/>
        <v>31.111111111111111</v>
      </c>
      <c r="F7" s="30">
        <f t="shared" si="0"/>
        <v>31.764705882352938</v>
      </c>
      <c r="G7" s="30">
        <f t="shared" si="0"/>
        <v>32.5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</row>
  </sheetData>
  <mergeCells count="2">
    <mergeCell ref="B3:B4"/>
    <mergeCell ref="C3:V3"/>
  </mergeCells>
  <phoneticPr fontId="2"/>
  <pageMargins left="0.7" right="0.7" top="0.75" bottom="0.75" header="0.3" footer="0.3"/>
  <pageSetup paperSize="8"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D487-5B08-49D7-A073-D25950C30427}">
  <sheetPr>
    <pageSetUpPr fitToPage="1"/>
  </sheetPr>
  <dimension ref="B1:E23"/>
  <sheetViews>
    <sheetView zoomScaleNormal="100" workbookViewId="0"/>
  </sheetViews>
  <sheetFormatPr defaultRowHeight="18" x14ac:dyDescent="0.45"/>
  <cols>
    <col min="1" max="1" width="5.59765625" customWidth="1"/>
    <col min="2" max="2" width="20.09765625" customWidth="1"/>
    <col min="3" max="3" width="14.296875" bestFit="1" customWidth="1"/>
    <col min="4" max="4" width="16.19921875" bestFit="1" customWidth="1"/>
    <col min="5" max="5" width="20.19921875" bestFit="1" customWidth="1"/>
    <col min="6" max="31" width="11.19921875" customWidth="1"/>
  </cols>
  <sheetData>
    <row r="1" spans="2:5" ht="19.8" x14ac:dyDescent="0.45">
      <c r="B1" s="19" t="s">
        <v>78</v>
      </c>
    </row>
    <row r="3" spans="2:5" x14ac:dyDescent="0.45">
      <c r="B3" s="11"/>
      <c r="C3" s="1" t="s">
        <v>75</v>
      </c>
      <c r="D3" s="1" t="s">
        <v>79</v>
      </c>
      <c r="E3" s="2" t="s">
        <v>80</v>
      </c>
    </row>
    <row r="4" spans="2:5" x14ac:dyDescent="0.45">
      <c r="B4" s="5" t="s">
        <v>81</v>
      </c>
      <c r="C4" s="22">
        <v>3000000</v>
      </c>
      <c r="D4" s="22">
        <v>2800000</v>
      </c>
      <c r="E4" s="23">
        <f>D4/C4</f>
        <v>0.93333333333333335</v>
      </c>
    </row>
    <row r="5" spans="2:5" x14ac:dyDescent="0.45">
      <c r="B5" s="5" t="s">
        <v>26</v>
      </c>
      <c r="C5" s="22">
        <v>3100000</v>
      </c>
      <c r="D5" s="22">
        <v>3200000</v>
      </c>
      <c r="E5" s="23">
        <f t="shared" ref="E5:E23" si="0">D5/C5</f>
        <v>1.032258064516129</v>
      </c>
    </row>
    <row r="6" spans="2:5" x14ac:dyDescent="0.45">
      <c r="B6" s="5" t="s">
        <v>27</v>
      </c>
      <c r="C6" s="22"/>
      <c r="D6" s="22"/>
      <c r="E6" s="23" t="e">
        <f t="shared" si="0"/>
        <v>#DIV/0!</v>
      </c>
    </row>
    <row r="7" spans="2:5" x14ac:dyDescent="0.45">
      <c r="B7" s="5" t="s">
        <v>28</v>
      </c>
      <c r="C7" s="22"/>
      <c r="D7" s="22"/>
      <c r="E7" s="23" t="e">
        <f t="shared" si="0"/>
        <v>#DIV/0!</v>
      </c>
    </row>
    <row r="8" spans="2:5" x14ac:dyDescent="0.45">
      <c r="B8" s="5" t="s">
        <v>29</v>
      </c>
      <c r="C8" s="22"/>
      <c r="D8" s="22"/>
      <c r="E8" s="23" t="e">
        <f t="shared" si="0"/>
        <v>#DIV/0!</v>
      </c>
    </row>
    <row r="9" spans="2:5" x14ac:dyDescent="0.45">
      <c r="B9" s="5" t="s">
        <v>30</v>
      </c>
      <c r="C9" s="22"/>
      <c r="D9" s="22"/>
      <c r="E9" s="23" t="e">
        <f t="shared" si="0"/>
        <v>#DIV/0!</v>
      </c>
    </row>
    <row r="10" spans="2:5" x14ac:dyDescent="0.45">
      <c r="B10" s="5" t="s">
        <v>16</v>
      </c>
      <c r="C10" s="22"/>
      <c r="D10" s="22"/>
      <c r="E10" s="23" t="e">
        <f t="shared" si="0"/>
        <v>#DIV/0!</v>
      </c>
    </row>
    <row r="11" spans="2:5" x14ac:dyDescent="0.45">
      <c r="B11" s="5" t="s">
        <v>82</v>
      </c>
      <c r="C11" s="22"/>
      <c r="D11" s="22"/>
      <c r="E11" s="23" t="e">
        <f t="shared" si="0"/>
        <v>#DIV/0!</v>
      </c>
    </row>
    <row r="12" spans="2:5" x14ac:dyDescent="0.45">
      <c r="B12" s="5" t="s">
        <v>83</v>
      </c>
      <c r="C12" s="22"/>
      <c r="D12" s="22"/>
      <c r="E12" s="23" t="e">
        <f t="shared" si="0"/>
        <v>#DIV/0!</v>
      </c>
    </row>
    <row r="13" spans="2:5" x14ac:dyDescent="0.45">
      <c r="B13" s="5" t="s">
        <v>84</v>
      </c>
      <c r="C13" s="22"/>
      <c r="D13" s="22"/>
      <c r="E13" s="23" t="e">
        <f t="shared" si="0"/>
        <v>#DIV/0!</v>
      </c>
    </row>
    <row r="14" spans="2:5" x14ac:dyDescent="0.45">
      <c r="B14" s="5" t="s">
        <v>85</v>
      </c>
      <c r="C14" s="22"/>
      <c r="D14" s="22"/>
      <c r="E14" s="23" t="e">
        <f t="shared" si="0"/>
        <v>#DIV/0!</v>
      </c>
    </row>
    <row r="15" spans="2:5" x14ac:dyDescent="0.45">
      <c r="B15" s="5" t="s">
        <v>17</v>
      </c>
      <c r="C15" s="22"/>
      <c r="D15" s="22"/>
      <c r="E15" s="23" t="e">
        <f t="shared" si="0"/>
        <v>#DIV/0!</v>
      </c>
    </row>
    <row r="16" spans="2:5" x14ac:dyDescent="0.45">
      <c r="B16" s="5" t="s">
        <v>86</v>
      </c>
      <c r="C16" s="22"/>
      <c r="D16" s="22"/>
      <c r="E16" s="23" t="e">
        <f t="shared" si="0"/>
        <v>#DIV/0!</v>
      </c>
    </row>
    <row r="17" spans="2:5" x14ac:dyDescent="0.45">
      <c r="B17" s="5" t="s">
        <v>87</v>
      </c>
      <c r="C17" s="22"/>
      <c r="D17" s="22"/>
      <c r="E17" s="23" t="e">
        <f t="shared" si="0"/>
        <v>#DIV/0!</v>
      </c>
    </row>
    <row r="18" spans="2:5" x14ac:dyDescent="0.45">
      <c r="B18" s="5" t="s">
        <v>65</v>
      </c>
      <c r="C18" s="22"/>
      <c r="D18" s="22"/>
      <c r="E18" s="23" t="e">
        <f t="shared" si="0"/>
        <v>#DIV/0!</v>
      </c>
    </row>
    <row r="19" spans="2:5" x14ac:dyDescent="0.45">
      <c r="B19" s="5" t="s">
        <v>66</v>
      </c>
      <c r="C19" s="22"/>
      <c r="D19" s="22"/>
      <c r="E19" s="23" t="e">
        <f t="shared" si="0"/>
        <v>#DIV/0!</v>
      </c>
    </row>
    <row r="20" spans="2:5" x14ac:dyDescent="0.45">
      <c r="B20" s="5" t="s">
        <v>18</v>
      </c>
      <c r="C20" s="22"/>
      <c r="D20" s="22"/>
      <c r="E20" s="23" t="e">
        <f t="shared" si="0"/>
        <v>#DIV/0!</v>
      </c>
    </row>
    <row r="21" spans="2:5" x14ac:dyDescent="0.45">
      <c r="B21" s="5" t="s">
        <v>67</v>
      </c>
      <c r="C21" s="22"/>
      <c r="D21" s="22"/>
      <c r="E21" s="23" t="e">
        <f t="shared" si="0"/>
        <v>#DIV/0!</v>
      </c>
    </row>
    <row r="22" spans="2:5" x14ac:dyDescent="0.45">
      <c r="B22" s="5" t="s">
        <v>68</v>
      </c>
      <c r="C22" s="22"/>
      <c r="D22" s="22"/>
      <c r="E22" s="23" t="e">
        <f t="shared" si="0"/>
        <v>#DIV/0!</v>
      </c>
    </row>
    <row r="23" spans="2:5" x14ac:dyDescent="0.45">
      <c r="B23" s="6" t="s">
        <v>69</v>
      </c>
      <c r="C23" s="20"/>
      <c r="D23" s="20"/>
      <c r="E23" s="24" t="e">
        <f t="shared" si="0"/>
        <v>#DIV/0!</v>
      </c>
    </row>
  </sheetData>
  <phoneticPr fontId="2"/>
  <pageMargins left="0.7" right="0.7" top="0.75" bottom="0.75" header="0.3" footer="0.3"/>
  <pageSetup paperSize="8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組合員数の年変化</vt:lpstr>
      <vt:lpstr>組合員の年齢構成</vt:lpstr>
      <vt:lpstr>漁業者数</vt:lpstr>
      <vt:lpstr>収入額の年変化</vt:lpstr>
      <vt:lpstr>収入の内訳</vt:lpstr>
      <vt:lpstr>剰余金・損失金の年変化</vt:lpstr>
      <vt:lpstr>増殖経費の年変化</vt:lpstr>
      <vt:lpstr>増殖経費の割合の年変化</vt:lpstr>
      <vt:lpstr>増殖経費と遊漁料収入</vt:lpstr>
      <vt:lpstr>増殖</vt:lpstr>
      <vt:lpstr>受入漁業権行使料・遊漁料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2026-05-12T04:12:58Z</dcterms:created>
  <dcterms:modified xsi:type="dcterms:W3CDTF">2026-05-12T04:13:10Z</dcterms:modified>
</cp:coreProperties>
</file>